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10.1.3.12\23_Section_Data\23_5000_産業建設部\23_5400_上下水道課\23_5420_下水道係\080_予算及び決算\20_企業会計（公会計）\経営比較分析表\調査・報告等\R8.1.23経営比較分析表\"/>
    </mc:Choice>
  </mc:AlternateContent>
  <xr:revisionPtr revIDLastSave="0" documentId="13_ncr:1_{C7DD2A29-9EC5-4CA2-860E-0DAD2AC44AD1}" xr6:coauthVersionLast="47" xr6:coauthVersionMax="47" xr10:uidLastSave="{00000000-0000-0000-0000-000000000000}"/>
  <workbookProtection workbookAlgorithmName="SHA-512" workbookHashValue="hMDVB2mZ67+ctPTylNcNcTyrjr5rXfD7VSawPL4hXBtrUtA/w7XIWWD5vD21umvQB9nXB4zs8noBJbNOHmW9RA==" workbookSaltValue="u3XpR/G9rCGzCtgd9HpduA==" workbookSpinCount="100000" lockStructure="1"/>
  <bookViews>
    <workbookView xWindow="-120" yWindow="-120" windowWidth="20730" windowHeight="1116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5" i="4" s="1"/>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5" i="4" s="1"/>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5" i="4" s="1"/>
  <c r="AH6" i="5"/>
  <c r="AG6" i="5"/>
  <c r="AF6" i="5"/>
  <c r="AE6" i="5"/>
  <c r="AD6" i="5"/>
  <c r="AC6" i="5"/>
  <c r="AB6" i="5"/>
  <c r="AA6" i="5"/>
  <c r="Z6" i="5"/>
  <c r="Y6" i="5"/>
  <c r="X6" i="5"/>
  <c r="BB10" i="4" s="1"/>
  <c r="W6" i="5"/>
  <c r="AT10" i="4" s="1"/>
  <c r="V6" i="5"/>
  <c r="U6" i="5"/>
  <c r="BB8" i="4" s="1"/>
  <c r="T6" i="5"/>
  <c r="AT8" i="4" s="1"/>
  <c r="S6" i="5"/>
  <c r="AL8" i="4" s="1"/>
  <c r="R6" i="5"/>
  <c r="AD10" i="4" s="1"/>
  <c r="Q6" i="5"/>
  <c r="W10" i="4" s="1"/>
  <c r="P6" i="5"/>
  <c r="P10" i="4" s="1"/>
  <c r="O6" i="5"/>
  <c r="I10" i="4" s="1"/>
  <c r="N6" i="5"/>
  <c r="B10" i="4" s="1"/>
  <c r="M6" i="5"/>
  <c r="AD8" i="4" s="1"/>
  <c r="L6" i="5"/>
  <c r="W8" i="4" s="1"/>
  <c r="K6" i="5"/>
  <c r="P8" i="4" s="1"/>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K85" i="4"/>
  <c r="J85" i="4"/>
  <c r="G85" i="4"/>
  <c r="F85" i="4"/>
  <c r="AL10" i="4"/>
  <c r="I8" i="4"/>
</calcChain>
</file>

<file path=xl/sharedStrings.xml><?xml version="1.0" encoding="utf-8"?>
<sst xmlns="http://schemas.openxmlformats.org/spreadsheetml/2006/main" count="320" uniqueCount="116">
  <si>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</si>
  <si>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</si>
  <si>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</si>
  <si>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</si>
  <si>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</si>
  <si>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</si>
  <si>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</si>
  <si>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</si>
  <si>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</si>
  <si>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</si>
  <si>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</si>
  <si>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</si>
  <si>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</si>
  <si>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</si>
  <si>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</si>
  <si>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</si>
  <si>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</si>
  <si>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</si>
  <si>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</si>
  <si>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</si>
  <si>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</si>
  <si>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</si>
  <si>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</si>
  <si>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</si>
  <si>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</si>
  <si>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</si>
  <si>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</si>
  <si>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</si>
  <si>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</si>
  <si>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</si>
  <si>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</si>
  <si>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</si>
  <si>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</si>
  <si>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</si>
  <si>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</si>
  <si>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</si>
  <si>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</si>
  <si>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</si>
  <si>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</si>
  <si>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</si>
  <si>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</si>
  <si>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</si>
  <si>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</si>
  <si>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</si>
  <si>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</si>
  <si>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</si>
  <si>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</si>
  <si>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</si>
  <si>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</si>
  <si>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</si>
  <si>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</si>
  <si>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</si>
  <si>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</si>
  <si>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</si>
  <si>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</si>
  <si>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</si>
  <si>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</si>
  <si>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</si>
  <si>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</si>
  <si>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</si>
  <si>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</si>
  <si>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</si>
  <si>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</si>
  <si>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</si>
  <si>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</si>
  <si>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</si>
  <si>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</si>
  <si>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</si>
  <si>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</si>
  <si>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</si>
  <si>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</si>
  <si>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</si>
  <si>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</si>
  <si>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</si>
  <si>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</si>
  <si>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</si>
  <si>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</si>
  <si>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</si>
  <si>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</si>
  <si>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</si>
  <si>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</si>
  <si>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</si>
  <si>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</si>
  <si>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</si>
  <si>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</si>
  <si>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</si>
  <si>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</si>
  <si>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</si>
  <si>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</si>
  <si>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</si>
  <si>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</si>
  <si>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</si>
  <si>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</si>
  <si>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</si>
  <si>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</si>
  <si>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</si>
  <si>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茨城県　八千代町</t>
  </si>
  <si>
    <t>法適用</t>
  </si>
  <si>
    <t>下水道事業</t>
  </si>
  <si>
    <t>特定環境保全公共下水道</t>
  </si>
  <si>
    <t>D2</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</si>
  <si>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</si>
  <si>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</si>
  <si>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</si>
  <si>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</si>
  <si>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</si>
  <si>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</si>
  <si>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</si>
  <si>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</si>
  <si>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</si>
  <si>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</si>
  <si>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</si>
  <si>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</si>
  <si>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流域関連の公共下水道事業のため、管渠の整備のみを行っているが、事業開始が平成12年度、供用開始が平成17年度であり、法定耐用年数50年を考慮すると差し迫った問題ではないが、確実に老朽化は進んでいるため、今後は更新計画を策定していく必要がある。</t>
    <rPh sb="0" eb="2">
      <t>リュウイキ</t>
    </rPh>
    <rPh sb="2" eb="4">
      <t>カンレン</t>
    </rPh>
    <rPh sb="5" eb="7">
      <t>コウキョウ</t>
    </rPh>
    <rPh sb="7" eb="10">
      <t>ゲスイドウ</t>
    </rPh>
    <rPh sb="10" eb="12">
      <t>ジギョウ</t>
    </rPh>
    <rPh sb="16" eb="18">
      <t>カンキョ</t>
    </rPh>
    <rPh sb="19" eb="21">
      <t>セイビ</t>
    </rPh>
    <rPh sb="24" eb="25">
      <t>オコナ</t>
    </rPh>
    <rPh sb="31" eb="33">
      <t>ジギョウ</t>
    </rPh>
    <rPh sb="33" eb="35">
      <t>カイシ</t>
    </rPh>
    <rPh sb="36" eb="38">
      <t>ヘイセイ</t>
    </rPh>
    <rPh sb="40" eb="42">
      <t>ネンド</t>
    </rPh>
    <rPh sb="43" eb="45">
      <t>キョウヨウ</t>
    </rPh>
    <rPh sb="45" eb="47">
      <t>カイシ</t>
    </rPh>
    <rPh sb="48" eb="50">
      <t>ヘイセイ</t>
    </rPh>
    <rPh sb="52" eb="54">
      <t>ネンド</t>
    </rPh>
    <rPh sb="58" eb="60">
      <t>ホウテイ</t>
    </rPh>
    <rPh sb="60" eb="62">
      <t>タイヨウ</t>
    </rPh>
    <rPh sb="62" eb="64">
      <t>ネンスウ</t>
    </rPh>
    <rPh sb="66" eb="67">
      <t>ネン</t>
    </rPh>
    <rPh sb="68" eb="70">
      <t>コウリョ</t>
    </rPh>
    <rPh sb="73" eb="74">
      <t>サ</t>
    </rPh>
    <rPh sb="75" eb="76">
      <t>セマ</t>
    </rPh>
    <rPh sb="78" eb="80">
      <t>モンダイ</t>
    </rPh>
    <rPh sb="86" eb="88">
      <t>カクジツ</t>
    </rPh>
    <rPh sb="89" eb="92">
      <t>ロウキュウカ</t>
    </rPh>
    <rPh sb="93" eb="94">
      <t>スス</t>
    </rPh>
    <rPh sb="101" eb="103">
      <t>コンゴ</t>
    </rPh>
    <rPh sb="104" eb="108">
      <t>コウシンケイカク</t>
    </rPh>
    <rPh sb="109" eb="111">
      <t>サクテイ</t>
    </rPh>
    <rPh sb="115" eb="117">
      <t>ヒツヨウ</t>
    </rPh>
    <phoneticPr fontId="4"/>
  </si>
  <si>
    <t>〇管渠の整備が途上であることを考慮しても、各指標から経営の健全性や効率性は保たれていないと言える。人口減少による使用料収入の減少や、物価高騰による営業費用の増加などの問題も懸念事項として考えられる。そのため、今後は使用料収入が見込まれる区域を優先しながら、より効率的、経済的な整備手法を導入し、管渠整備の早期完成を目指すとともに、水洗化率向上のための促進活動の強化や、使用料水準の適正化の検討が必要である。
また、令和6年度に企業会計へ移行し、人材不足となっているため、今後は会計年度任用職員などの制度を利用しつつ、人材確保に努める。　　　　　　　　　　　　　　　　　　　　　　　　　　〇当面は耐用年数を経過する管渠はないが、将来は老朽化対策（更新・長寿命化）の費用も必要となってくることを考慮して、下水道整備区域の縮小も含めた計画見直しを令和７年度現在、行っているところである。</t>
    <rPh sb="1" eb="3">
      <t>カンキョ</t>
    </rPh>
    <rPh sb="4" eb="6">
      <t>セイビ</t>
    </rPh>
    <rPh sb="7" eb="9">
      <t>トジョウ</t>
    </rPh>
    <rPh sb="15" eb="17">
      <t>コウリョ</t>
    </rPh>
    <rPh sb="21" eb="22">
      <t>カク</t>
    </rPh>
    <rPh sb="22" eb="24">
      <t>シヒョウ</t>
    </rPh>
    <rPh sb="26" eb="28">
      <t>ケイエイ</t>
    </rPh>
    <rPh sb="29" eb="32">
      <t>ケンゼンセイ</t>
    </rPh>
    <rPh sb="33" eb="35">
      <t>コウリツ</t>
    </rPh>
    <rPh sb="35" eb="36">
      <t>セイ</t>
    </rPh>
    <rPh sb="37" eb="38">
      <t>タモ</t>
    </rPh>
    <rPh sb="45" eb="46">
      <t>イ</t>
    </rPh>
    <rPh sb="104" eb="106">
      <t>コンゴ</t>
    </rPh>
    <rPh sb="107" eb="110">
      <t>シヨウリョウ</t>
    </rPh>
    <rPh sb="110" eb="112">
      <t>シュウニュウ</t>
    </rPh>
    <rPh sb="113" eb="115">
      <t>ミコ</t>
    </rPh>
    <rPh sb="118" eb="120">
      <t>クイキ</t>
    </rPh>
    <rPh sb="121" eb="123">
      <t>ユウセン</t>
    </rPh>
    <rPh sb="130" eb="133">
      <t>コウリツテキ</t>
    </rPh>
    <rPh sb="134" eb="136">
      <t>ケイザイ</t>
    </rPh>
    <rPh sb="136" eb="137">
      <t>テキ</t>
    </rPh>
    <rPh sb="138" eb="140">
      <t>セイビ</t>
    </rPh>
    <rPh sb="140" eb="142">
      <t>シュホウ</t>
    </rPh>
    <rPh sb="143" eb="145">
      <t>ドウニュウ</t>
    </rPh>
    <rPh sb="147" eb="149">
      <t>カンキョ</t>
    </rPh>
    <rPh sb="149" eb="151">
      <t>セイビ</t>
    </rPh>
    <rPh sb="152" eb="154">
      <t>ソウキ</t>
    </rPh>
    <rPh sb="154" eb="156">
      <t>カンセイ</t>
    </rPh>
    <rPh sb="157" eb="159">
      <t>メザ</t>
    </rPh>
    <rPh sb="165" eb="168">
      <t>スイセンカ</t>
    </rPh>
    <rPh sb="168" eb="169">
      <t>リツ</t>
    </rPh>
    <rPh sb="169" eb="171">
      <t>コウジョウ</t>
    </rPh>
    <rPh sb="175" eb="177">
      <t>ソクシン</t>
    </rPh>
    <rPh sb="177" eb="179">
      <t>カツドウ</t>
    </rPh>
    <rPh sb="180" eb="182">
      <t>キョウカ</t>
    </rPh>
    <rPh sb="184" eb="187">
      <t>シヨウリョウ</t>
    </rPh>
    <rPh sb="187" eb="189">
      <t>スイジュン</t>
    </rPh>
    <rPh sb="190" eb="193">
      <t>テキセイカ</t>
    </rPh>
    <rPh sb="194" eb="196">
      <t>ケントウ</t>
    </rPh>
    <rPh sb="197" eb="199">
      <t>ヒツヨウ</t>
    </rPh>
    <rPh sb="294" eb="296">
      <t>トウメン</t>
    </rPh>
    <rPh sb="297" eb="299">
      <t>タイヨウ</t>
    </rPh>
    <rPh sb="299" eb="301">
      <t>ネンスウ</t>
    </rPh>
    <rPh sb="302" eb="304">
      <t>ケイカ</t>
    </rPh>
    <rPh sb="306" eb="308">
      <t>カンキョ</t>
    </rPh>
    <rPh sb="313" eb="315">
      <t>ショウライ</t>
    </rPh>
    <rPh sb="316" eb="319">
      <t>ロウキュウカ</t>
    </rPh>
    <rPh sb="319" eb="321">
      <t>タイサク</t>
    </rPh>
    <rPh sb="322" eb="324">
      <t>コウシン</t>
    </rPh>
    <rPh sb="325" eb="329">
      <t>チョウジュミョウカ</t>
    </rPh>
    <rPh sb="331" eb="333">
      <t>ヒヨウ</t>
    </rPh>
    <rPh sb="334" eb="336">
      <t>ヒツヨウ</t>
    </rPh>
    <rPh sb="345" eb="347">
      <t>コウリョ</t>
    </rPh>
    <phoneticPr fontId="4"/>
  </si>
  <si>
    <t>令和6年度に企業会計へ移行した。
①経常収支比率は100％を超えているが、水洗化率が伸び悩んでおり、使用料収入が思うように確保できていないため、汚水処理費や地方債償還金を単年度の使用料収入では賄えていない。不足分を一般会計繰入金で補填している状況である。
②累積欠損金は生じていない。
③流動比率は類似団体平均を上回っているが、100%には遠く、不足分は一般会計繰入金に依存している。
④企業債残高対事業規模比率は、企業債の償還を一般会計繰入金で賄っているため、0％である。
⑤経費回収率は100％に遠く及んでおらず、類似団体と比較しても大幅に下回っており、汚水処理費を使用料収入で賄えていない。水洗化率向上による使用料収入の増加を図り、健全な経営に努めていく必要がある。
⑥汚水処理原価は類似団体平均を上回っている。理由としては、水洗化率が低いことから有収水量が少ないことが挙げられる。水洗化率の向上を目指した積極的な促進活動が必要である。
⑦施設利用率は、流域下水道事業に接続しており処理場を有していないため、算出していない。
⑧水洗化率は50％を下回っている状態である。今後は単独処理浄化槽使用世帯など、特に下水道への接続が必要と思われる世帯を中心にパンフレット送付や戸別訪問など積極的な促進活動を行っていく。</t>
    <rPh sb="0" eb="2">
      <t>レイワ</t>
    </rPh>
    <rPh sb="3" eb="5">
      <t>ネンド</t>
    </rPh>
    <rPh sb="6" eb="10">
      <t>キギョウカイケイ</t>
    </rPh>
    <rPh sb="11" eb="13">
      <t>イコウ</t>
    </rPh>
    <rPh sb="170" eb="171">
      <t>トオ</t>
    </rPh>
    <rPh sb="259" eb="261">
      <t>ルイジ</t>
    </rPh>
    <rPh sb="338" eb="340">
      <t>オスイ</t>
    </rPh>
    <rPh sb="340" eb="342">
      <t>ショリ</t>
    </rPh>
    <rPh sb="342" eb="344">
      <t>ゲンカ</t>
    </rPh>
    <rPh sb="345" eb="347">
      <t>ルイジ</t>
    </rPh>
    <rPh sb="347" eb="349">
      <t>ダンタイ</t>
    </rPh>
    <rPh sb="349" eb="351">
      <t>ヘイキン</t>
    </rPh>
    <rPh sb="352" eb="354">
      <t>ウワマワ</t>
    </rPh>
    <rPh sb="359" eb="361">
      <t>リユウ</t>
    </rPh>
    <rPh sb="366" eb="369">
      <t>スイセンカ</t>
    </rPh>
    <rPh sb="369" eb="370">
      <t>リツ</t>
    </rPh>
    <rPh sb="377" eb="379">
      <t>ユウシュウ</t>
    </rPh>
    <rPh sb="379" eb="381">
      <t>スイリョウ</t>
    </rPh>
    <rPh sb="382" eb="383">
      <t>スク</t>
    </rPh>
    <rPh sb="388" eb="389">
      <t>ア</t>
    </rPh>
    <rPh sb="394" eb="397">
      <t>スイセンカ</t>
    </rPh>
    <rPh sb="397" eb="398">
      <t>リツ</t>
    </rPh>
    <rPh sb="399" eb="401">
      <t>コウジョウ</t>
    </rPh>
    <rPh sb="402" eb="404">
      <t>メザ</t>
    </rPh>
    <rPh sb="406" eb="409">
      <t>セッキョクテキ</t>
    </rPh>
    <rPh sb="410" eb="412">
      <t>ソクシン</t>
    </rPh>
    <rPh sb="412" eb="414">
      <t>カツドウ</t>
    </rPh>
    <rPh sb="415" eb="417">
      <t>ヒツヨウ</t>
    </rPh>
    <rPh sb="467" eb="470">
      <t>スイセンカ</t>
    </rPh>
    <rPh sb="470" eb="471">
      <t>リツ</t>
    </rPh>
    <rPh sb="476" eb="478">
      <t>シタマワ</t>
    </rPh>
    <rPh sb="482" eb="484">
      <t>ジョウタイ</t>
    </rPh>
    <rPh sb="488" eb="490">
      <t>コンゴ</t>
    </rPh>
    <rPh sb="491" eb="493">
      <t>タンドク</t>
    </rPh>
    <rPh sb="493" eb="495">
      <t>ショリ</t>
    </rPh>
    <rPh sb="495" eb="498">
      <t>ジョウカソウ</t>
    </rPh>
    <rPh sb="498" eb="500">
      <t>シヨウ</t>
    </rPh>
    <rPh sb="500" eb="502">
      <t>セタイ</t>
    </rPh>
    <rPh sb="505" eb="506">
      <t>トク</t>
    </rPh>
    <rPh sb="507" eb="510">
      <t>ゲスイドウ</t>
    </rPh>
    <rPh sb="512" eb="514">
      <t>セツゾク</t>
    </rPh>
    <rPh sb="515" eb="517">
      <t>ヒツヨウ</t>
    </rPh>
    <rPh sb="518" eb="519">
      <t>オモ</t>
    </rPh>
    <rPh sb="522" eb="524">
      <t>セタイ</t>
    </rPh>
    <rPh sb="525" eb="527">
      <t>チュウシン</t>
    </rPh>
    <rPh sb="534" eb="536">
      <t>ソウフ</t>
    </rPh>
    <rPh sb="537" eb="541">
      <t>コベツホウモン</t>
    </rPh>
    <rPh sb="543" eb="546">
      <t>セッキョクテキ</t>
    </rPh>
    <rPh sb="547" eb="549">
      <t>ソクシン</t>
    </rPh>
    <rPh sb="549" eb="551">
      <t>カツドウ</t>
    </rPh>
    <rPh sb="552" eb="553">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</si>
</sst>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6396-4B67-8F96-451DD7ECCAEE}"/>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0.05</c:v>
                </c:pt>
              </c:numCache>
            </c:numRef>
          </c:val>
          <c:smooth val="0"/>
          <c:extLst>
            <c:ext xmlns:c16="http://schemas.microsoft.com/office/drawing/2014/chart" uri="{C3380CC4-5D6E-409C-BE32-E72D297353CC}">
              <c16:uniqueId val="{00000001-6396-4B67-8F96-451DD7ECCAEE}"/>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0</c:v>
                </c:pt>
                <c:pt idx="1">
                  <c:v>0</c:v>
                </c:pt>
                <c:pt idx="2">
                  <c:v>0</c:v>
                </c:pt>
                <c:pt idx="3">
                  <c:v>0</c:v>
                </c:pt>
                <c:pt idx="4">
                  <c:v>104.49</c:v>
                </c:pt>
              </c:numCache>
            </c:numRef>
          </c:val>
          <c:extLst>
            <c:ext xmlns:c16="http://schemas.microsoft.com/office/drawing/2014/chart" uri="{C3380CC4-5D6E-409C-BE32-E72D297353CC}">
              <c16:uniqueId val="{00000000-4049-4E0B-A42E-EA8C3D94BE0D}"/>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106.38</c:v>
                </c:pt>
              </c:numCache>
            </c:numRef>
          </c:val>
          <c:smooth val="0"/>
          <c:extLst>
            <c:ext xmlns:c16="http://schemas.microsoft.com/office/drawing/2014/chart" uri="{C3380CC4-5D6E-409C-BE32-E72D297353CC}">
              <c16:uniqueId val="{00000001-4049-4E0B-A42E-EA8C3D94BE0D}"/>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0</c:v>
                </c:pt>
                <c:pt idx="1">
                  <c:v>0</c:v>
                </c:pt>
                <c:pt idx="2">
                  <c:v>0</c:v>
                </c:pt>
                <c:pt idx="3">
                  <c:v>0</c:v>
                </c:pt>
                <c:pt idx="4">
                  <c:v>29.87</c:v>
                </c:pt>
              </c:numCache>
            </c:numRef>
          </c:val>
          <c:extLst>
            <c:ext xmlns:c16="http://schemas.microsoft.com/office/drawing/2014/chart" uri="{C3380CC4-5D6E-409C-BE32-E72D297353CC}">
              <c16:uniqueId val="{00000000-5E4C-4FD2-BE86-8BB679B64F09}"/>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27.46</c:v>
                </c:pt>
              </c:numCache>
            </c:numRef>
          </c:val>
          <c:smooth val="0"/>
          <c:extLst>
            <c:ext xmlns:c16="http://schemas.microsoft.com/office/drawing/2014/chart" uri="{C3380CC4-5D6E-409C-BE32-E72D297353CC}">
              <c16:uniqueId val="{00000001-5E4C-4FD2-BE86-8BB679B64F09}"/>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7E41-4E6D-A336-25DDEC8306D4}"/>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0.02</c:v>
                </c:pt>
              </c:numCache>
            </c:numRef>
          </c:val>
          <c:smooth val="0"/>
          <c:extLst>
            <c:ext xmlns:c16="http://schemas.microsoft.com/office/drawing/2014/chart" uri="{C3380CC4-5D6E-409C-BE32-E72D297353CC}">
              <c16:uniqueId val="{00000001-7E41-4E6D-A336-25DDEC8306D4}"/>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BC58-4086-8098-886F68CF18EB}"/>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70.63</c:v>
                </c:pt>
              </c:numCache>
            </c:numRef>
          </c:val>
          <c:smooth val="0"/>
          <c:extLst>
            <c:ext xmlns:c16="http://schemas.microsoft.com/office/drawing/2014/chart" uri="{C3380CC4-5D6E-409C-BE32-E72D297353CC}">
              <c16:uniqueId val="{00000001-BC58-4086-8098-886F68CF18EB}"/>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0</c:v>
                </c:pt>
                <c:pt idx="1">
                  <c:v>0</c:v>
                </c:pt>
                <c:pt idx="2">
                  <c:v>0</c:v>
                </c:pt>
                <c:pt idx="3">
                  <c:v>0</c:v>
                </c:pt>
                <c:pt idx="4">
                  <c:v>57.71</c:v>
                </c:pt>
              </c:numCache>
            </c:numRef>
          </c:val>
          <c:extLst>
            <c:ext xmlns:c16="http://schemas.microsoft.com/office/drawing/2014/chart" uri="{C3380CC4-5D6E-409C-BE32-E72D297353CC}">
              <c16:uniqueId val="{00000000-AB66-4D2F-BBD0-A90898AD0309}"/>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53.28</c:v>
                </c:pt>
              </c:numCache>
            </c:numRef>
          </c:val>
          <c:smooth val="0"/>
          <c:extLst>
            <c:ext xmlns:c16="http://schemas.microsoft.com/office/drawing/2014/chart" uri="{C3380CC4-5D6E-409C-BE32-E72D297353CC}">
              <c16:uniqueId val="{00000001-AB66-4D2F-BBD0-A90898AD0309}"/>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CA2C-4E11-9EEB-12384A420A18}"/>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1142.44</c:v>
                </c:pt>
              </c:numCache>
            </c:numRef>
          </c:val>
          <c:smooth val="0"/>
          <c:extLst>
            <c:ext xmlns:c16="http://schemas.microsoft.com/office/drawing/2014/chart" uri="{C3380CC4-5D6E-409C-BE32-E72D297353CC}">
              <c16:uniqueId val="{00000001-CA2C-4E11-9EEB-12384A420A18}"/>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0</c:v>
                </c:pt>
                <c:pt idx="1">
                  <c:v>0</c:v>
                </c:pt>
                <c:pt idx="2">
                  <c:v>0</c:v>
                </c:pt>
                <c:pt idx="3">
                  <c:v>0</c:v>
                </c:pt>
                <c:pt idx="4">
                  <c:v>20.74</c:v>
                </c:pt>
              </c:numCache>
            </c:numRef>
          </c:val>
          <c:extLst>
            <c:ext xmlns:c16="http://schemas.microsoft.com/office/drawing/2014/chart" uri="{C3380CC4-5D6E-409C-BE32-E72D297353CC}">
              <c16:uniqueId val="{00000000-AC0A-42CA-B8A5-FB36DF35F0B3}"/>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66.63</c:v>
                </c:pt>
              </c:numCache>
            </c:numRef>
          </c:val>
          <c:smooth val="0"/>
          <c:extLst>
            <c:ext xmlns:c16="http://schemas.microsoft.com/office/drawing/2014/chart" uri="{C3380CC4-5D6E-409C-BE32-E72D297353CC}">
              <c16:uniqueId val="{00000001-AC0A-42CA-B8A5-FB36DF35F0B3}"/>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0</c:v>
                </c:pt>
                <c:pt idx="1">
                  <c:v>0</c:v>
                </c:pt>
                <c:pt idx="2">
                  <c:v>0</c:v>
                </c:pt>
                <c:pt idx="3">
                  <c:v>0</c:v>
                </c:pt>
                <c:pt idx="4">
                  <c:v>733.37</c:v>
                </c:pt>
              </c:numCache>
            </c:numRef>
          </c:val>
          <c:extLst>
            <c:ext xmlns:c16="http://schemas.microsoft.com/office/drawing/2014/chart" uri="{C3380CC4-5D6E-409C-BE32-E72D297353CC}">
              <c16:uniqueId val="{00000000-9AF9-4023-9F0F-40785D49BE18}"/>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252.17</c:v>
                </c:pt>
              </c:numCache>
            </c:numRef>
          </c:val>
          <c:smooth val="0"/>
          <c:extLst>
            <c:ext xmlns:c16="http://schemas.microsoft.com/office/drawing/2014/chart" uri="{C3380CC4-5D6E-409C-BE32-E72D297353CC}">
              <c16:uniqueId val="{00000001-9AF9-4023-9F0F-40785D49BE18}"/>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847-4431-9359-5F62FCF27B82}"/>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42.15</c:v>
                </c:pt>
              </c:numCache>
            </c:numRef>
          </c:val>
          <c:smooth val="0"/>
          <c:extLst>
            <c:ext xmlns:c16="http://schemas.microsoft.com/office/drawing/2014/chart" uri="{C3380CC4-5D6E-409C-BE32-E72D297353CC}">
              <c16:uniqueId val="{00000001-A847-4431-9359-5F62FCF27B82}"/>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0</c:v>
                </c:pt>
                <c:pt idx="1">
                  <c:v>0</c:v>
                </c:pt>
                <c:pt idx="2">
                  <c:v>0</c:v>
                </c:pt>
                <c:pt idx="3">
                  <c:v>0</c:v>
                </c:pt>
                <c:pt idx="4">
                  <c:v>46.72</c:v>
                </c:pt>
              </c:numCache>
            </c:numRef>
          </c:val>
          <c:extLst>
            <c:ext xmlns:c16="http://schemas.microsoft.com/office/drawing/2014/chart" uri="{C3380CC4-5D6E-409C-BE32-E72D297353CC}">
              <c16:uniqueId val="{00000000-A6C9-4363-9DC8-AFD55B9F96F7}"/>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84.21</c:v>
                </c:pt>
              </c:numCache>
            </c:numRef>
          </c:val>
          <c:smooth val="0"/>
          <c:extLst>
            <c:ext xmlns:c16="http://schemas.microsoft.com/office/drawing/2014/chart" uri="{C3380CC4-5D6E-409C-BE32-E72D297353CC}">
              <c16:uniqueId val="{00000001-A6C9-4363-9DC8-AFD55B9F96F7}"/>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【105.07】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【63.54】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【1,099.15】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【86.31】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【43.17】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【225.78】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【72.92】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【30.82】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Y16" zoomScale="85" zoomScaleNormal="85"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8" t="s">
        <v>0</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row>
    <row r="3" spans="1:78" ht="9.75" customHeight="1" x14ac:dyDescent="0.15">
      <c r="A3" s="2"/>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row>
    <row r="4" spans="1:78" ht="9.75" customHeight="1" x14ac:dyDescent="0.15">
      <c r="A4" s="2"/>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29" t="str">
        <f>データ!H6</f>
        <v>茨城県　八千代町</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0" t="s">
        <v>1</v>
      </c>
      <c r="C7" s="30"/>
      <c r="D7" s="30"/>
      <c r="E7" s="30"/>
      <c r="F7" s="30"/>
      <c r="G7" s="30"/>
      <c r="H7" s="30"/>
      <c r="I7" s="30" t="s">
        <v>2</v>
      </c>
      <c r="J7" s="30"/>
      <c r="K7" s="30"/>
      <c r="L7" s="30"/>
      <c r="M7" s="30"/>
      <c r="N7" s="30"/>
      <c r="O7" s="30"/>
      <c r="P7" s="30" t="s">
        <v>3</v>
      </c>
      <c r="Q7" s="30"/>
      <c r="R7" s="30"/>
      <c r="S7" s="30"/>
      <c r="T7" s="30"/>
      <c r="U7" s="30"/>
      <c r="V7" s="30"/>
      <c r="W7" s="30" t="s">
        <v>4</v>
      </c>
      <c r="X7" s="30"/>
      <c r="Y7" s="30"/>
      <c r="Z7" s="30"/>
      <c r="AA7" s="30"/>
      <c r="AB7" s="30"/>
      <c r="AC7" s="30"/>
      <c r="AD7" s="30" t="s">
        <v>5</v>
      </c>
      <c r="AE7" s="30"/>
      <c r="AF7" s="30"/>
      <c r="AG7" s="30"/>
      <c r="AH7" s="30"/>
      <c r="AI7" s="30"/>
      <c r="AJ7" s="30"/>
      <c r="AK7" s="3"/>
      <c r="AL7" s="30" t="s">
        <v>6</v>
      </c>
      <c r="AM7" s="30"/>
      <c r="AN7" s="30"/>
      <c r="AO7" s="30"/>
      <c r="AP7" s="30"/>
      <c r="AQ7" s="30"/>
      <c r="AR7" s="30"/>
      <c r="AS7" s="30"/>
      <c r="AT7" s="30" t="s">
        <v>7</v>
      </c>
      <c r="AU7" s="30"/>
      <c r="AV7" s="30"/>
      <c r="AW7" s="30"/>
      <c r="AX7" s="30"/>
      <c r="AY7" s="30"/>
      <c r="AZ7" s="30"/>
      <c r="BA7" s="30"/>
      <c r="BB7" s="30" t="s">
        <v>8</v>
      </c>
      <c r="BC7" s="30"/>
      <c r="BD7" s="30"/>
      <c r="BE7" s="30"/>
      <c r="BF7" s="30"/>
      <c r="BG7" s="30"/>
      <c r="BH7" s="30"/>
      <c r="BI7" s="30"/>
      <c r="BJ7" s="3"/>
      <c r="BK7" s="3"/>
      <c r="BL7" s="31" t="s">
        <v>9</v>
      </c>
      <c r="BM7" s="32"/>
      <c r="BN7" s="32"/>
      <c r="BO7" s="32"/>
      <c r="BP7" s="32"/>
      <c r="BQ7" s="32"/>
      <c r="BR7" s="32"/>
      <c r="BS7" s="32"/>
      <c r="BT7" s="32"/>
      <c r="BU7" s="32"/>
      <c r="BV7" s="32"/>
      <c r="BW7" s="32"/>
      <c r="BX7" s="32"/>
      <c r="BY7" s="33"/>
    </row>
    <row r="8" spans="1:78" ht="18.75" customHeight="1" x14ac:dyDescent="0.15">
      <c r="A8" s="2"/>
      <c r="B8" s="39" t="str">
        <f>データ!I6</f>
        <v>法適用</v>
      </c>
      <c r="C8" s="39"/>
      <c r="D8" s="39"/>
      <c r="E8" s="39"/>
      <c r="F8" s="39"/>
      <c r="G8" s="39"/>
      <c r="H8" s="39"/>
      <c r="I8" s="39" t="str">
        <f>データ!J6</f>
        <v>下水道事業</v>
      </c>
      <c r="J8" s="39"/>
      <c r="K8" s="39"/>
      <c r="L8" s="39"/>
      <c r="M8" s="39"/>
      <c r="N8" s="39"/>
      <c r="O8" s="39"/>
      <c r="P8" s="39" t="str">
        <f>データ!K6</f>
        <v>特定環境保全公共下水道</v>
      </c>
      <c r="Q8" s="39"/>
      <c r="R8" s="39"/>
      <c r="S8" s="39"/>
      <c r="T8" s="39"/>
      <c r="U8" s="39"/>
      <c r="V8" s="39"/>
      <c r="W8" s="39" t="str">
        <f>データ!L6</f>
        <v>D2</v>
      </c>
      <c r="X8" s="39"/>
      <c r="Y8" s="39"/>
      <c r="Z8" s="39"/>
      <c r="AA8" s="39"/>
      <c r="AB8" s="39"/>
      <c r="AC8" s="39"/>
      <c r="AD8" s="40" t="str">
        <f>データ!$M$6</f>
        <v>非設置</v>
      </c>
      <c r="AE8" s="40"/>
      <c r="AF8" s="40"/>
      <c r="AG8" s="40"/>
      <c r="AH8" s="40"/>
      <c r="AI8" s="40"/>
      <c r="AJ8" s="40"/>
      <c r="AK8" s="3"/>
      <c r="AL8" s="41">
        <f>データ!S6</f>
        <v>21082</v>
      </c>
      <c r="AM8" s="41"/>
      <c r="AN8" s="41"/>
      <c r="AO8" s="41"/>
      <c r="AP8" s="41"/>
      <c r="AQ8" s="41"/>
      <c r="AR8" s="41"/>
      <c r="AS8" s="41"/>
      <c r="AT8" s="34">
        <f>データ!T6</f>
        <v>58.99</v>
      </c>
      <c r="AU8" s="34"/>
      <c r="AV8" s="34"/>
      <c r="AW8" s="34"/>
      <c r="AX8" s="34"/>
      <c r="AY8" s="34"/>
      <c r="AZ8" s="34"/>
      <c r="BA8" s="34"/>
      <c r="BB8" s="34">
        <f>データ!U6</f>
        <v>357.38</v>
      </c>
      <c r="BC8" s="34"/>
      <c r="BD8" s="34"/>
      <c r="BE8" s="34"/>
      <c r="BF8" s="34"/>
      <c r="BG8" s="34"/>
      <c r="BH8" s="34"/>
      <c r="BI8" s="34"/>
      <c r="BJ8" s="3"/>
      <c r="BK8" s="3"/>
      <c r="BL8" s="35" t="s">
        <v>10</v>
      </c>
      <c r="BM8" s="36"/>
      <c r="BN8" s="37" t="s">
        <v>11</v>
      </c>
      <c r="BO8" s="37"/>
      <c r="BP8" s="37"/>
      <c r="BQ8" s="37"/>
      <c r="BR8" s="37"/>
      <c r="BS8" s="37"/>
      <c r="BT8" s="37"/>
      <c r="BU8" s="37"/>
      <c r="BV8" s="37"/>
      <c r="BW8" s="37"/>
      <c r="BX8" s="37"/>
      <c r="BY8" s="38"/>
    </row>
    <row r="9" spans="1:78" ht="18.75" customHeight="1" x14ac:dyDescent="0.15">
      <c r="A9" s="2"/>
      <c r="B9" s="30" t="s">
        <v>12</v>
      </c>
      <c r="C9" s="30"/>
      <c r="D9" s="30"/>
      <c r="E9" s="30"/>
      <c r="F9" s="30"/>
      <c r="G9" s="30"/>
      <c r="H9" s="30"/>
      <c r="I9" s="30" t="s">
        <v>13</v>
      </c>
      <c r="J9" s="30"/>
      <c r="K9" s="30"/>
      <c r="L9" s="30"/>
      <c r="M9" s="30"/>
      <c r="N9" s="30"/>
      <c r="O9" s="30"/>
      <c r="P9" s="30" t="s">
        <v>14</v>
      </c>
      <c r="Q9" s="30"/>
      <c r="R9" s="30"/>
      <c r="S9" s="30"/>
      <c r="T9" s="30"/>
      <c r="U9" s="30"/>
      <c r="V9" s="30"/>
      <c r="W9" s="30" t="s">
        <v>15</v>
      </c>
      <c r="X9" s="30"/>
      <c r="Y9" s="30"/>
      <c r="Z9" s="30"/>
      <c r="AA9" s="30"/>
      <c r="AB9" s="30"/>
      <c r="AC9" s="30"/>
      <c r="AD9" s="30" t="s">
        <v>16</v>
      </c>
      <c r="AE9" s="30"/>
      <c r="AF9" s="30"/>
      <c r="AG9" s="30"/>
      <c r="AH9" s="30"/>
      <c r="AI9" s="30"/>
      <c r="AJ9" s="30"/>
      <c r="AK9" s="3"/>
      <c r="AL9" s="30" t="s">
        <v>17</v>
      </c>
      <c r="AM9" s="30"/>
      <c r="AN9" s="30"/>
      <c r="AO9" s="30"/>
      <c r="AP9" s="30"/>
      <c r="AQ9" s="30"/>
      <c r="AR9" s="30"/>
      <c r="AS9" s="30"/>
      <c r="AT9" s="30" t="s">
        <v>18</v>
      </c>
      <c r="AU9" s="30"/>
      <c r="AV9" s="30"/>
      <c r="AW9" s="30"/>
      <c r="AX9" s="30"/>
      <c r="AY9" s="30"/>
      <c r="AZ9" s="30"/>
      <c r="BA9" s="30"/>
      <c r="BB9" s="30" t="s">
        <v>19</v>
      </c>
      <c r="BC9" s="30"/>
      <c r="BD9" s="30"/>
      <c r="BE9" s="30"/>
      <c r="BF9" s="30"/>
      <c r="BG9" s="30"/>
      <c r="BH9" s="30"/>
      <c r="BI9" s="30"/>
      <c r="BJ9" s="3"/>
      <c r="BK9" s="3"/>
      <c r="BL9" s="42" t="s">
        <v>20</v>
      </c>
      <c r="BM9" s="43"/>
      <c r="BN9" s="50" t="s">
        <v>21</v>
      </c>
      <c r="BO9" s="50"/>
      <c r="BP9" s="50"/>
      <c r="BQ9" s="50"/>
      <c r="BR9" s="50"/>
      <c r="BS9" s="50"/>
      <c r="BT9" s="50"/>
      <c r="BU9" s="50"/>
      <c r="BV9" s="50"/>
      <c r="BW9" s="50"/>
      <c r="BX9" s="50"/>
      <c r="BY9" s="51"/>
    </row>
    <row r="10" spans="1:78" ht="18.75" customHeight="1" x14ac:dyDescent="0.15">
      <c r="A10" s="2"/>
      <c r="B10" s="34" t="str">
        <f>データ!N6</f>
        <v>-</v>
      </c>
      <c r="C10" s="34"/>
      <c r="D10" s="34"/>
      <c r="E10" s="34"/>
      <c r="F10" s="34"/>
      <c r="G10" s="34"/>
      <c r="H10" s="34"/>
      <c r="I10" s="34">
        <f>データ!O6</f>
        <v>58.11</v>
      </c>
      <c r="J10" s="34"/>
      <c r="K10" s="34"/>
      <c r="L10" s="34"/>
      <c r="M10" s="34"/>
      <c r="N10" s="34"/>
      <c r="O10" s="34"/>
      <c r="P10" s="34">
        <f>データ!P6</f>
        <v>8.7100000000000009</v>
      </c>
      <c r="Q10" s="34"/>
      <c r="R10" s="34"/>
      <c r="S10" s="34"/>
      <c r="T10" s="34"/>
      <c r="U10" s="34"/>
      <c r="V10" s="34"/>
      <c r="W10" s="34">
        <f>データ!Q6</f>
        <v>109.63</v>
      </c>
      <c r="X10" s="34"/>
      <c r="Y10" s="34"/>
      <c r="Z10" s="34"/>
      <c r="AA10" s="34"/>
      <c r="AB10" s="34"/>
      <c r="AC10" s="34"/>
      <c r="AD10" s="41">
        <f>データ!R6</f>
        <v>3190</v>
      </c>
      <c r="AE10" s="41"/>
      <c r="AF10" s="41"/>
      <c r="AG10" s="41"/>
      <c r="AH10" s="41"/>
      <c r="AI10" s="41"/>
      <c r="AJ10" s="41"/>
      <c r="AK10" s="2"/>
      <c r="AL10" s="41">
        <f>データ!V6</f>
        <v>1830</v>
      </c>
      <c r="AM10" s="41"/>
      <c r="AN10" s="41"/>
      <c r="AO10" s="41"/>
      <c r="AP10" s="41"/>
      <c r="AQ10" s="41"/>
      <c r="AR10" s="41"/>
      <c r="AS10" s="41"/>
      <c r="AT10" s="34">
        <f>データ!W6</f>
        <v>0.88</v>
      </c>
      <c r="AU10" s="34"/>
      <c r="AV10" s="34"/>
      <c r="AW10" s="34"/>
      <c r="AX10" s="34"/>
      <c r="AY10" s="34"/>
      <c r="AZ10" s="34"/>
      <c r="BA10" s="34"/>
      <c r="BB10" s="34">
        <f>データ!X6</f>
        <v>2079.5500000000002</v>
      </c>
      <c r="BC10" s="34"/>
      <c r="BD10" s="34"/>
      <c r="BE10" s="34"/>
      <c r="BF10" s="34"/>
      <c r="BG10" s="34"/>
      <c r="BH10" s="34"/>
      <c r="BI10" s="34"/>
      <c r="BJ10" s="2"/>
      <c r="BK10" s="2"/>
      <c r="BL10" s="66" t="s">
        <v>22</v>
      </c>
      <c r="BM10" s="67"/>
      <c r="BN10" s="68" t="s">
        <v>23</v>
      </c>
      <c r="BO10" s="68"/>
      <c r="BP10" s="68"/>
      <c r="BQ10" s="68"/>
      <c r="BR10" s="68"/>
      <c r="BS10" s="68"/>
      <c r="BT10" s="68"/>
      <c r="BU10" s="68"/>
      <c r="BV10" s="68"/>
      <c r="BW10" s="68"/>
      <c r="BX10" s="68"/>
      <c r="BY10" s="6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24</v>
      </c>
      <c r="BM11" s="52"/>
      <c r="BN11" s="52"/>
      <c r="BO11" s="52"/>
      <c r="BP11" s="52"/>
      <c r="BQ11" s="52"/>
      <c r="BR11" s="52"/>
      <c r="BS11" s="52"/>
      <c r="BT11" s="52"/>
      <c r="BU11" s="52"/>
      <c r="BV11" s="52"/>
      <c r="BW11" s="52"/>
      <c r="BX11" s="52"/>
      <c r="BY11" s="52"/>
      <c r="BZ11" s="52"/>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x14ac:dyDescent="0.15">
      <c r="A14" s="2"/>
      <c r="B14" s="54" t="s">
        <v>25</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44" t="s">
        <v>26</v>
      </c>
      <c r="BM14" s="45"/>
      <c r="BN14" s="45"/>
      <c r="BO14" s="45"/>
      <c r="BP14" s="45"/>
      <c r="BQ14" s="45"/>
      <c r="BR14" s="45"/>
      <c r="BS14" s="45"/>
      <c r="BT14" s="45"/>
      <c r="BU14" s="45"/>
      <c r="BV14" s="45"/>
      <c r="BW14" s="45"/>
      <c r="BX14" s="45"/>
      <c r="BY14" s="45"/>
      <c r="BZ14" s="46"/>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0" t="s">
        <v>115</v>
      </c>
      <c r="BM16" s="61"/>
      <c r="BN16" s="61"/>
      <c r="BO16" s="61"/>
      <c r="BP16" s="61"/>
      <c r="BQ16" s="61"/>
      <c r="BR16" s="61"/>
      <c r="BS16" s="61"/>
      <c r="BT16" s="61"/>
      <c r="BU16" s="61"/>
      <c r="BV16" s="61"/>
      <c r="BW16" s="61"/>
      <c r="BX16" s="61"/>
      <c r="BY16" s="61"/>
      <c r="BZ16" s="62"/>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0"/>
      <c r="BM17" s="61"/>
      <c r="BN17" s="61"/>
      <c r="BO17" s="61"/>
      <c r="BP17" s="61"/>
      <c r="BQ17" s="61"/>
      <c r="BR17" s="61"/>
      <c r="BS17" s="61"/>
      <c r="BT17" s="61"/>
      <c r="BU17" s="61"/>
      <c r="BV17" s="61"/>
      <c r="BW17" s="61"/>
      <c r="BX17" s="61"/>
      <c r="BY17" s="61"/>
      <c r="BZ17" s="62"/>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0"/>
      <c r="BM18" s="61"/>
      <c r="BN18" s="61"/>
      <c r="BO18" s="61"/>
      <c r="BP18" s="61"/>
      <c r="BQ18" s="61"/>
      <c r="BR18" s="61"/>
      <c r="BS18" s="61"/>
      <c r="BT18" s="61"/>
      <c r="BU18" s="61"/>
      <c r="BV18" s="61"/>
      <c r="BW18" s="61"/>
      <c r="BX18" s="61"/>
      <c r="BY18" s="61"/>
      <c r="BZ18" s="62"/>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0"/>
      <c r="BM19" s="61"/>
      <c r="BN19" s="61"/>
      <c r="BO19" s="61"/>
      <c r="BP19" s="61"/>
      <c r="BQ19" s="61"/>
      <c r="BR19" s="61"/>
      <c r="BS19" s="61"/>
      <c r="BT19" s="61"/>
      <c r="BU19" s="61"/>
      <c r="BV19" s="61"/>
      <c r="BW19" s="61"/>
      <c r="BX19" s="61"/>
      <c r="BY19" s="61"/>
      <c r="BZ19" s="62"/>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0"/>
      <c r="BM20" s="61"/>
      <c r="BN20" s="61"/>
      <c r="BO20" s="61"/>
      <c r="BP20" s="61"/>
      <c r="BQ20" s="61"/>
      <c r="BR20" s="61"/>
      <c r="BS20" s="61"/>
      <c r="BT20" s="61"/>
      <c r="BU20" s="61"/>
      <c r="BV20" s="61"/>
      <c r="BW20" s="61"/>
      <c r="BX20" s="61"/>
      <c r="BY20" s="61"/>
      <c r="BZ20" s="62"/>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0"/>
      <c r="BM21" s="61"/>
      <c r="BN21" s="61"/>
      <c r="BO21" s="61"/>
      <c r="BP21" s="61"/>
      <c r="BQ21" s="61"/>
      <c r="BR21" s="61"/>
      <c r="BS21" s="61"/>
      <c r="BT21" s="61"/>
      <c r="BU21" s="61"/>
      <c r="BV21" s="61"/>
      <c r="BW21" s="61"/>
      <c r="BX21" s="61"/>
      <c r="BY21" s="61"/>
      <c r="BZ21" s="62"/>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0"/>
      <c r="BM22" s="61"/>
      <c r="BN22" s="61"/>
      <c r="BO22" s="61"/>
      <c r="BP22" s="61"/>
      <c r="BQ22" s="61"/>
      <c r="BR22" s="61"/>
      <c r="BS22" s="61"/>
      <c r="BT22" s="61"/>
      <c r="BU22" s="61"/>
      <c r="BV22" s="61"/>
      <c r="BW22" s="61"/>
      <c r="BX22" s="61"/>
      <c r="BY22" s="61"/>
      <c r="BZ22" s="62"/>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0"/>
      <c r="BM23" s="61"/>
      <c r="BN23" s="61"/>
      <c r="BO23" s="61"/>
      <c r="BP23" s="61"/>
      <c r="BQ23" s="61"/>
      <c r="BR23" s="61"/>
      <c r="BS23" s="61"/>
      <c r="BT23" s="61"/>
      <c r="BU23" s="61"/>
      <c r="BV23" s="61"/>
      <c r="BW23" s="61"/>
      <c r="BX23" s="61"/>
      <c r="BY23" s="61"/>
      <c r="BZ23" s="62"/>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0"/>
      <c r="BM24" s="61"/>
      <c r="BN24" s="61"/>
      <c r="BO24" s="61"/>
      <c r="BP24" s="61"/>
      <c r="BQ24" s="61"/>
      <c r="BR24" s="61"/>
      <c r="BS24" s="61"/>
      <c r="BT24" s="61"/>
      <c r="BU24" s="61"/>
      <c r="BV24" s="61"/>
      <c r="BW24" s="61"/>
      <c r="BX24" s="61"/>
      <c r="BY24" s="61"/>
      <c r="BZ24" s="62"/>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0"/>
      <c r="BM25" s="61"/>
      <c r="BN25" s="61"/>
      <c r="BO25" s="61"/>
      <c r="BP25" s="61"/>
      <c r="BQ25" s="61"/>
      <c r="BR25" s="61"/>
      <c r="BS25" s="61"/>
      <c r="BT25" s="61"/>
      <c r="BU25" s="61"/>
      <c r="BV25" s="61"/>
      <c r="BW25" s="61"/>
      <c r="BX25" s="61"/>
      <c r="BY25" s="61"/>
      <c r="BZ25" s="62"/>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0"/>
      <c r="BM26" s="61"/>
      <c r="BN26" s="61"/>
      <c r="BO26" s="61"/>
      <c r="BP26" s="61"/>
      <c r="BQ26" s="61"/>
      <c r="BR26" s="61"/>
      <c r="BS26" s="61"/>
      <c r="BT26" s="61"/>
      <c r="BU26" s="61"/>
      <c r="BV26" s="61"/>
      <c r="BW26" s="61"/>
      <c r="BX26" s="61"/>
      <c r="BY26" s="61"/>
      <c r="BZ26" s="62"/>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0"/>
      <c r="BM27" s="61"/>
      <c r="BN27" s="61"/>
      <c r="BO27" s="61"/>
      <c r="BP27" s="61"/>
      <c r="BQ27" s="61"/>
      <c r="BR27" s="61"/>
      <c r="BS27" s="61"/>
      <c r="BT27" s="61"/>
      <c r="BU27" s="61"/>
      <c r="BV27" s="61"/>
      <c r="BW27" s="61"/>
      <c r="BX27" s="61"/>
      <c r="BY27" s="61"/>
      <c r="BZ27" s="62"/>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0"/>
      <c r="BM28" s="61"/>
      <c r="BN28" s="61"/>
      <c r="BO28" s="61"/>
      <c r="BP28" s="61"/>
      <c r="BQ28" s="61"/>
      <c r="BR28" s="61"/>
      <c r="BS28" s="61"/>
      <c r="BT28" s="61"/>
      <c r="BU28" s="61"/>
      <c r="BV28" s="61"/>
      <c r="BW28" s="61"/>
      <c r="BX28" s="61"/>
      <c r="BY28" s="61"/>
      <c r="BZ28" s="62"/>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0"/>
      <c r="BM29" s="61"/>
      <c r="BN29" s="61"/>
      <c r="BO29" s="61"/>
      <c r="BP29" s="61"/>
      <c r="BQ29" s="61"/>
      <c r="BR29" s="61"/>
      <c r="BS29" s="61"/>
      <c r="BT29" s="61"/>
      <c r="BU29" s="61"/>
      <c r="BV29" s="61"/>
      <c r="BW29" s="61"/>
      <c r="BX29" s="61"/>
      <c r="BY29" s="61"/>
      <c r="BZ29" s="62"/>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0"/>
      <c r="BM30" s="61"/>
      <c r="BN30" s="61"/>
      <c r="BO30" s="61"/>
      <c r="BP30" s="61"/>
      <c r="BQ30" s="61"/>
      <c r="BR30" s="61"/>
      <c r="BS30" s="61"/>
      <c r="BT30" s="61"/>
      <c r="BU30" s="61"/>
      <c r="BV30" s="61"/>
      <c r="BW30" s="61"/>
      <c r="BX30" s="61"/>
      <c r="BY30" s="61"/>
      <c r="BZ30" s="62"/>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0"/>
      <c r="BM31" s="61"/>
      <c r="BN31" s="61"/>
      <c r="BO31" s="61"/>
      <c r="BP31" s="61"/>
      <c r="BQ31" s="61"/>
      <c r="BR31" s="61"/>
      <c r="BS31" s="61"/>
      <c r="BT31" s="61"/>
      <c r="BU31" s="61"/>
      <c r="BV31" s="61"/>
      <c r="BW31" s="61"/>
      <c r="BX31" s="61"/>
      <c r="BY31" s="61"/>
      <c r="BZ31" s="62"/>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0"/>
      <c r="BM32" s="61"/>
      <c r="BN32" s="61"/>
      <c r="BO32" s="61"/>
      <c r="BP32" s="61"/>
      <c r="BQ32" s="61"/>
      <c r="BR32" s="61"/>
      <c r="BS32" s="61"/>
      <c r="BT32" s="61"/>
      <c r="BU32" s="61"/>
      <c r="BV32" s="61"/>
      <c r="BW32" s="61"/>
      <c r="BX32" s="61"/>
      <c r="BY32" s="61"/>
      <c r="BZ32" s="62"/>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0"/>
      <c r="BM33" s="61"/>
      <c r="BN33" s="61"/>
      <c r="BO33" s="61"/>
      <c r="BP33" s="61"/>
      <c r="BQ33" s="61"/>
      <c r="BR33" s="61"/>
      <c r="BS33" s="61"/>
      <c r="BT33" s="61"/>
      <c r="BU33" s="61"/>
      <c r="BV33" s="61"/>
      <c r="BW33" s="61"/>
      <c r="BX33" s="61"/>
      <c r="BY33" s="61"/>
      <c r="BZ33" s="62"/>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0"/>
      <c r="BM34" s="61"/>
      <c r="BN34" s="61"/>
      <c r="BO34" s="61"/>
      <c r="BP34" s="61"/>
      <c r="BQ34" s="61"/>
      <c r="BR34" s="61"/>
      <c r="BS34" s="61"/>
      <c r="BT34" s="61"/>
      <c r="BU34" s="61"/>
      <c r="BV34" s="61"/>
      <c r="BW34" s="61"/>
      <c r="BX34" s="61"/>
      <c r="BY34" s="61"/>
      <c r="BZ34" s="62"/>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0"/>
      <c r="BM35" s="61"/>
      <c r="BN35" s="61"/>
      <c r="BO35" s="61"/>
      <c r="BP35" s="61"/>
      <c r="BQ35" s="61"/>
      <c r="BR35" s="61"/>
      <c r="BS35" s="61"/>
      <c r="BT35" s="61"/>
      <c r="BU35" s="61"/>
      <c r="BV35" s="61"/>
      <c r="BW35" s="61"/>
      <c r="BX35" s="61"/>
      <c r="BY35" s="61"/>
      <c r="BZ35" s="62"/>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0"/>
      <c r="BM36" s="61"/>
      <c r="BN36" s="61"/>
      <c r="BO36" s="61"/>
      <c r="BP36" s="61"/>
      <c r="BQ36" s="61"/>
      <c r="BR36" s="61"/>
      <c r="BS36" s="61"/>
      <c r="BT36" s="61"/>
      <c r="BU36" s="61"/>
      <c r="BV36" s="61"/>
      <c r="BW36" s="61"/>
      <c r="BX36" s="61"/>
      <c r="BY36" s="61"/>
      <c r="BZ36" s="62"/>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0"/>
      <c r="BM37" s="61"/>
      <c r="BN37" s="61"/>
      <c r="BO37" s="61"/>
      <c r="BP37" s="61"/>
      <c r="BQ37" s="61"/>
      <c r="BR37" s="61"/>
      <c r="BS37" s="61"/>
      <c r="BT37" s="61"/>
      <c r="BU37" s="61"/>
      <c r="BV37" s="61"/>
      <c r="BW37" s="61"/>
      <c r="BX37" s="61"/>
      <c r="BY37" s="61"/>
      <c r="BZ37" s="62"/>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0"/>
      <c r="BM38" s="61"/>
      <c r="BN38" s="61"/>
      <c r="BO38" s="61"/>
      <c r="BP38" s="61"/>
      <c r="BQ38" s="61"/>
      <c r="BR38" s="61"/>
      <c r="BS38" s="61"/>
      <c r="BT38" s="61"/>
      <c r="BU38" s="61"/>
      <c r="BV38" s="61"/>
      <c r="BW38" s="61"/>
      <c r="BX38" s="61"/>
      <c r="BY38" s="61"/>
      <c r="BZ38" s="62"/>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0"/>
      <c r="BM39" s="61"/>
      <c r="BN39" s="61"/>
      <c r="BO39" s="61"/>
      <c r="BP39" s="61"/>
      <c r="BQ39" s="61"/>
      <c r="BR39" s="61"/>
      <c r="BS39" s="61"/>
      <c r="BT39" s="61"/>
      <c r="BU39" s="61"/>
      <c r="BV39" s="61"/>
      <c r="BW39" s="61"/>
      <c r="BX39" s="61"/>
      <c r="BY39" s="61"/>
      <c r="BZ39" s="62"/>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0"/>
      <c r="BM40" s="61"/>
      <c r="BN40" s="61"/>
      <c r="BO40" s="61"/>
      <c r="BP40" s="61"/>
      <c r="BQ40" s="61"/>
      <c r="BR40" s="61"/>
      <c r="BS40" s="61"/>
      <c r="BT40" s="61"/>
      <c r="BU40" s="61"/>
      <c r="BV40" s="61"/>
      <c r="BW40" s="61"/>
      <c r="BX40" s="61"/>
      <c r="BY40" s="61"/>
      <c r="BZ40" s="62"/>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0"/>
      <c r="BM41" s="61"/>
      <c r="BN41" s="61"/>
      <c r="BO41" s="61"/>
      <c r="BP41" s="61"/>
      <c r="BQ41" s="61"/>
      <c r="BR41" s="61"/>
      <c r="BS41" s="61"/>
      <c r="BT41" s="61"/>
      <c r="BU41" s="61"/>
      <c r="BV41" s="61"/>
      <c r="BW41" s="61"/>
      <c r="BX41" s="61"/>
      <c r="BY41" s="61"/>
      <c r="BZ41" s="62"/>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0"/>
      <c r="BM42" s="61"/>
      <c r="BN42" s="61"/>
      <c r="BO42" s="61"/>
      <c r="BP42" s="61"/>
      <c r="BQ42" s="61"/>
      <c r="BR42" s="61"/>
      <c r="BS42" s="61"/>
      <c r="BT42" s="61"/>
      <c r="BU42" s="61"/>
      <c r="BV42" s="61"/>
      <c r="BW42" s="61"/>
      <c r="BX42" s="61"/>
      <c r="BY42" s="61"/>
      <c r="BZ42" s="62"/>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0"/>
      <c r="BM43" s="61"/>
      <c r="BN43" s="61"/>
      <c r="BO43" s="61"/>
      <c r="BP43" s="61"/>
      <c r="BQ43" s="61"/>
      <c r="BR43" s="61"/>
      <c r="BS43" s="61"/>
      <c r="BT43" s="61"/>
      <c r="BU43" s="61"/>
      <c r="BV43" s="61"/>
      <c r="BW43" s="61"/>
      <c r="BX43" s="61"/>
      <c r="BY43" s="61"/>
      <c r="BZ43" s="62"/>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3"/>
      <c r="BM44" s="64"/>
      <c r="BN44" s="64"/>
      <c r="BO44" s="64"/>
      <c r="BP44" s="64"/>
      <c r="BQ44" s="64"/>
      <c r="BR44" s="64"/>
      <c r="BS44" s="64"/>
      <c r="BT44" s="64"/>
      <c r="BU44" s="64"/>
      <c r="BV44" s="64"/>
      <c r="BW44" s="64"/>
      <c r="BX44" s="64"/>
      <c r="BY44" s="64"/>
      <c r="BZ44" s="65"/>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4" t="s">
        <v>27</v>
      </c>
      <c r="BM45" s="45"/>
      <c r="BN45" s="45"/>
      <c r="BO45" s="45"/>
      <c r="BP45" s="45"/>
      <c r="BQ45" s="45"/>
      <c r="BR45" s="45"/>
      <c r="BS45" s="45"/>
      <c r="BT45" s="45"/>
      <c r="BU45" s="45"/>
      <c r="BV45" s="45"/>
      <c r="BW45" s="45"/>
      <c r="BX45" s="45"/>
      <c r="BY45" s="45"/>
      <c r="BZ45" s="4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7"/>
      <c r="BM46" s="48"/>
      <c r="BN46" s="48"/>
      <c r="BO46" s="48"/>
      <c r="BP46" s="48"/>
      <c r="BQ46" s="48"/>
      <c r="BR46" s="48"/>
      <c r="BS46" s="48"/>
      <c r="BT46" s="48"/>
      <c r="BU46" s="48"/>
      <c r="BV46" s="48"/>
      <c r="BW46" s="48"/>
      <c r="BX46" s="48"/>
      <c r="BY46" s="48"/>
      <c r="BZ46" s="4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0" t="s">
        <v>113</v>
      </c>
      <c r="BM47" s="61"/>
      <c r="BN47" s="61"/>
      <c r="BO47" s="61"/>
      <c r="BP47" s="61"/>
      <c r="BQ47" s="61"/>
      <c r="BR47" s="61"/>
      <c r="BS47" s="61"/>
      <c r="BT47" s="61"/>
      <c r="BU47" s="61"/>
      <c r="BV47" s="61"/>
      <c r="BW47" s="61"/>
      <c r="BX47" s="61"/>
      <c r="BY47" s="61"/>
      <c r="BZ47" s="62"/>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0"/>
      <c r="BM48" s="61"/>
      <c r="BN48" s="61"/>
      <c r="BO48" s="61"/>
      <c r="BP48" s="61"/>
      <c r="BQ48" s="61"/>
      <c r="BR48" s="61"/>
      <c r="BS48" s="61"/>
      <c r="BT48" s="61"/>
      <c r="BU48" s="61"/>
      <c r="BV48" s="61"/>
      <c r="BW48" s="61"/>
      <c r="BX48" s="61"/>
      <c r="BY48" s="61"/>
      <c r="BZ48" s="62"/>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0"/>
      <c r="BM49" s="61"/>
      <c r="BN49" s="61"/>
      <c r="BO49" s="61"/>
      <c r="BP49" s="61"/>
      <c r="BQ49" s="61"/>
      <c r="BR49" s="61"/>
      <c r="BS49" s="61"/>
      <c r="BT49" s="61"/>
      <c r="BU49" s="61"/>
      <c r="BV49" s="61"/>
      <c r="BW49" s="61"/>
      <c r="BX49" s="61"/>
      <c r="BY49" s="61"/>
      <c r="BZ49" s="62"/>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0"/>
      <c r="BM50" s="61"/>
      <c r="BN50" s="61"/>
      <c r="BO50" s="61"/>
      <c r="BP50" s="61"/>
      <c r="BQ50" s="61"/>
      <c r="BR50" s="61"/>
      <c r="BS50" s="61"/>
      <c r="BT50" s="61"/>
      <c r="BU50" s="61"/>
      <c r="BV50" s="61"/>
      <c r="BW50" s="61"/>
      <c r="BX50" s="61"/>
      <c r="BY50" s="61"/>
      <c r="BZ50" s="62"/>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0"/>
      <c r="BM51" s="61"/>
      <c r="BN51" s="61"/>
      <c r="BO51" s="61"/>
      <c r="BP51" s="61"/>
      <c r="BQ51" s="61"/>
      <c r="BR51" s="61"/>
      <c r="BS51" s="61"/>
      <c r="BT51" s="61"/>
      <c r="BU51" s="61"/>
      <c r="BV51" s="61"/>
      <c r="BW51" s="61"/>
      <c r="BX51" s="61"/>
      <c r="BY51" s="61"/>
      <c r="BZ51" s="62"/>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0"/>
      <c r="BM52" s="61"/>
      <c r="BN52" s="61"/>
      <c r="BO52" s="61"/>
      <c r="BP52" s="61"/>
      <c r="BQ52" s="61"/>
      <c r="BR52" s="61"/>
      <c r="BS52" s="61"/>
      <c r="BT52" s="61"/>
      <c r="BU52" s="61"/>
      <c r="BV52" s="61"/>
      <c r="BW52" s="61"/>
      <c r="BX52" s="61"/>
      <c r="BY52" s="61"/>
      <c r="BZ52" s="62"/>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0"/>
      <c r="BM53" s="61"/>
      <c r="BN53" s="61"/>
      <c r="BO53" s="61"/>
      <c r="BP53" s="61"/>
      <c r="BQ53" s="61"/>
      <c r="BR53" s="61"/>
      <c r="BS53" s="61"/>
      <c r="BT53" s="61"/>
      <c r="BU53" s="61"/>
      <c r="BV53" s="61"/>
      <c r="BW53" s="61"/>
      <c r="BX53" s="61"/>
      <c r="BY53" s="61"/>
      <c r="BZ53" s="62"/>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0"/>
      <c r="BM54" s="61"/>
      <c r="BN54" s="61"/>
      <c r="BO54" s="61"/>
      <c r="BP54" s="61"/>
      <c r="BQ54" s="61"/>
      <c r="BR54" s="61"/>
      <c r="BS54" s="61"/>
      <c r="BT54" s="61"/>
      <c r="BU54" s="61"/>
      <c r="BV54" s="61"/>
      <c r="BW54" s="61"/>
      <c r="BX54" s="61"/>
      <c r="BY54" s="61"/>
      <c r="BZ54" s="62"/>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0"/>
      <c r="BM55" s="61"/>
      <c r="BN55" s="61"/>
      <c r="BO55" s="61"/>
      <c r="BP55" s="61"/>
      <c r="BQ55" s="61"/>
      <c r="BR55" s="61"/>
      <c r="BS55" s="61"/>
      <c r="BT55" s="61"/>
      <c r="BU55" s="61"/>
      <c r="BV55" s="61"/>
      <c r="BW55" s="61"/>
      <c r="BX55" s="61"/>
      <c r="BY55" s="61"/>
      <c r="BZ55" s="62"/>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0"/>
      <c r="BM56" s="61"/>
      <c r="BN56" s="61"/>
      <c r="BO56" s="61"/>
      <c r="BP56" s="61"/>
      <c r="BQ56" s="61"/>
      <c r="BR56" s="61"/>
      <c r="BS56" s="61"/>
      <c r="BT56" s="61"/>
      <c r="BU56" s="61"/>
      <c r="BV56" s="61"/>
      <c r="BW56" s="61"/>
      <c r="BX56" s="61"/>
      <c r="BY56" s="61"/>
      <c r="BZ56" s="62"/>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0"/>
      <c r="BM57" s="61"/>
      <c r="BN57" s="61"/>
      <c r="BO57" s="61"/>
      <c r="BP57" s="61"/>
      <c r="BQ57" s="61"/>
      <c r="BR57" s="61"/>
      <c r="BS57" s="61"/>
      <c r="BT57" s="61"/>
      <c r="BU57" s="61"/>
      <c r="BV57" s="61"/>
      <c r="BW57" s="61"/>
      <c r="BX57" s="61"/>
      <c r="BY57" s="61"/>
      <c r="BZ57" s="62"/>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0"/>
      <c r="BM58" s="61"/>
      <c r="BN58" s="61"/>
      <c r="BO58" s="61"/>
      <c r="BP58" s="61"/>
      <c r="BQ58" s="61"/>
      <c r="BR58" s="61"/>
      <c r="BS58" s="61"/>
      <c r="BT58" s="61"/>
      <c r="BU58" s="61"/>
      <c r="BV58" s="61"/>
      <c r="BW58" s="61"/>
      <c r="BX58" s="61"/>
      <c r="BY58" s="61"/>
      <c r="BZ58" s="62"/>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0"/>
      <c r="BM59" s="61"/>
      <c r="BN59" s="61"/>
      <c r="BO59" s="61"/>
      <c r="BP59" s="61"/>
      <c r="BQ59" s="61"/>
      <c r="BR59" s="61"/>
      <c r="BS59" s="61"/>
      <c r="BT59" s="61"/>
      <c r="BU59" s="61"/>
      <c r="BV59" s="61"/>
      <c r="BW59" s="61"/>
      <c r="BX59" s="61"/>
      <c r="BY59" s="61"/>
      <c r="BZ59" s="62"/>
    </row>
    <row r="60" spans="1:78" ht="13.5" customHeight="1" x14ac:dyDescent="0.15">
      <c r="A60" s="2"/>
      <c r="B60" s="57" t="s">
        <v>28</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0"/>
      <c r="BM60" s="61"/>
      <c r="BN60" s="61"/>
      <c r="BO60" s="61"/>
      <c r="BP60" s="61"/>
      <c r="BQ60" s="61"/>
      <c r="BR60" s="61"/>
      <c r="BS60" s="61"/>
      <c r="BT60" s="61"/>
      <c r="BU60" s="61"/>
      <c r="BV60" s="61"/>
      <c r="BW60" s="61"/>
      <c r="BX60" s="61"/>
      <c r="BY60" s="61"/>
      <c r="BZ60" s="62"/>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0"/>
      <c r="BM61" s="61"/>
      <c r="BN61" s="61"/>
      <c r="BO61" s="61"/>
      <c r="BP61" s="61"/>
      <c r="BQ61" s="61"/>
      <c r="BR61" s="61"/>
      <c r="BS61" s="61"/>
      <c r="BT61" s="61"/>
      <c r="BU61" s="61"/>
      <c r="BV61" s="61"/>
      <c r="BW61" s="61"/>
      <c r="BX61" s="61"/>
      <c r="BY61" s="61"/>
      <c r="BZ61" s="62"/>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0"/>
      <c r="BM62" s="61"/>
      <c r="BN62" s="61"/>
      <c r="BO62" s="61"/>
      <c r="BP62" s="61"/>
      <c r="BQ62" s="61"/>
      <c r="BR62" s="61"/>
      <c r="BS62" s="61"/>
      <c r="BT62" s="61"/>
      <c r="BU62" s="61"/>
      <c r="BV62" s="61"/>
      <c r="BW62" s="61"/>
      <c r="BX62" s="61"/>
      <c r="BY62" s="61"/>
      <c r="BZ62" s="62"/>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3"/>
      <c r="BM63" s="64"/>
      <c r="BN63" s="64"/>
      <c r="BO63" s="64"/>
      <c r="BP63" s="64"/>
      <c r="BQ63" s="64"/>
      <c r="BR63" s="64"/>
      <c r="BS63" s="64"/>
      <c r="BT63" s="64"/>
      <c r="BU63" s="64"/>
      <c r="BV63" s="64"/>
      <c r="BW63" s="64"/>
      <c r="BX63" s="64"/>
      <c r="BY63" s="64"/>
      <c r="BZ63" s="65"/>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4" t="s">
        <v>29</v>
      </c>
      <c r="BM64" s="45"/>
      <c r="BN64" s="45"/>
      <c r="BO64" s="45"/>
      <c r="BP64" s="45"/>
      <c r="BQ64" s="45"/>
      <c r="BR64" s="45"/>
      <c r="BS64" s="45"/>
      <c r="BT64" s="45"/>
      <c r="BU64" s="45"/>
      <c r="BV64" s="45"/>
      <c r="BW64" s="45"/>
      <c r="BX64" s="45"/>
      <c r="BY64" s="45"/>
      <c r="BZ64" s="4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7"/>
      <c r="BM65" s="48"/>
      <c r="BN65" s="48"/>
      <c r="BO65" s="48"/>
      <c r="BP65" s="48"/>
      <c r="BQ65" s="48"/>
      <c r="BR65" s="48"/>
      <c r="BS65" s="48"/>
      <c r="BT65" s="48"/>
      <c r="BU65" s="48"/>
      <c r="BV65" s="48"/>
      <c r="BW65" s="48"/>
      <c r="BX65" s="48"/>
      <c r="BY65" s="48"/>
      <c r="BZ65" s="4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0" t="s">
        <v>114</v>
      </c>
      <c r="BM66" s="61"/>
      <c r="BN66" s="61"/>
      <c r="BO66" s="61"/>
      <c r="BP66" s="61"/>
      <c r="BQ66" s="61"/>
      <c r="BR66" s="61"/>
      <c r="BS66" s="61"/>
      <c r="BT66" s="61"/>
      <c r="BU66" s="61"/>
      <c r="BV66" s="61"/>
      <c r="BW66" s="61"/>
      <c r="BX66" s="61"/>
      <c r="BY66" s="61"/>
      <c r="BZ66" s="62"/>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0"/>
      <c r="BM67" s="61"/>
      <c r="BN67" s="61"/>
      <c r="BO67" s="61"/>
      <c r="BP67" s="61"/>
      <c r="BQ67" s="61"/>
      <c r="BR67" s="61"/>
      <c r="BS67" s="61"/>
      <c r="BT67" s="61"/>
      <c r="BU67" s="61"/>
      <c r="BV67" s="61"/>
      <c r="BW67" s="61"/>
      <c r="BX67" s="61"/>
      <c r="BY67" s="61"/>
      <c r="BZ67" s="62"/>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0"/>
      <c r="BM68" s="61"/>
      <c r="BN68" s="61"/>
      <c r="BO68" s="61"/>
      <c r="BP68" s="61"/>
      <c r="BQ68" s="61"/>
      <c r="BR68" s="61"/>
      <c r="BS68" s="61"/>
      <c r="BT68" s="61"/>
      <c r="BU68" s="61"/>
      <c r="BV68" s="61"/>
      <c r="BW68" s="61"/>
      <c r="BX68" s="61"/>
      <c r="BY68" s="61"/>
      <c r="BZ68" s="62"/>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0"/>
      <c r="BM69" s="61"/>
      <c r="BN69" s="61"/>
      <c r="BO69" s="61"/>
      <c r="BP69" s="61"/>
      <c r="BQ69" s="61"/>
      <c r="BR69" s="61"/>
      <c r="BS69" s="61"/>
      <c r="BT69" s="61"/>
      <c r="BU69" s="61"/>
      <c r="BV69" s="61"/>
      <c r="BW69" s="61"/>
      <c r="BX69" s="61"/>
      <c r="BY69" s="61"/>
      <c r="BZ69" s="62"/>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0"/>
      <c r="BM70" s="61"/>
      <c r="BN70" s="61"/>
      <c r="BO70" s="61"/>
      <c r="BP70" s="61"/>
      <c r="BQ70" s="61"/>
      <c r="BR70" s="61"/>
      <c r="BS70" s="61"/>
      <c r="BT70" s="61"/>
      <c r="BU70" s="61"/>
      <c r="BV70" s="61"/>
      <c r="BW70" s="61"/>
      <c r="BX70" s="61"/>
      <c r="BY70" s="61"/>
      <c r="BZ70" s="62"/>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0"/>
      <c r="BM71" s="61"/>
      <c r="BN71" s="61"/>
      <c r="BO71" s="61"/>
      <c r="BP71" s="61"/>
      <c r="BQ71" s="61"/>
      <c r="BR71" s="61"/>
      <c r="BS71" s="61"/>
      <c r="BT71" s="61"/>
      <c r="BU71" s="61"/>
      <c r="BV71" s="61"/>
      <c r="BW71" s="61"/>
      <c r="BX71" s="61"/>
      <c r="BY71" s="61"/>
      <c r="BZ71" s="62"/>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0"/>
      <c r="BM72" s="61"/>
      <c r="BN72" s="61"/>
      <c r="BO72" s="61"/>
      <c r="BP72" s="61"/>
      <c r="BQ72" s="61"/>
      <c r="BR72" s="61"/>
      <c r="BS72" s="61"/>
      <c r="BT72" s="61"/>
      <c r="BU72" s="61"/>
      <c r="BV72" s="61"/>
      <c r="BW72" s="61"/>
      <c r="BX72" s="61"/>
      <c r="BY72" s="61"/>
      <c r="BZ72" s="62"/>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0"/>
      <c r="BM73" s="61"/>
      <c r="BN73" s="61"/>
      <c r="BO73" s="61"/>
      <c r="BP73" s="61"/>
      <c r="BQ73" s="61"/>
      <c r="BR73" s="61"/>
      <c r="BS73" s="61"/>
      <c r="BT73" s="61"/>
      <c r="BU73" s="61"/>
      <c r="BV73" s="61"/>
      <c r="BW73" s="61"/>
      <c r="BX73" s="61"/>
      <c r="BY73" s="61"/>
      <c r="BZ73" s="62"/>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0"/>
      <c r="BM74" s="61"/>
      <c r="BN74" s="61"/>
      <c r="BO74" s="61"/>
      <c r="BP74" s="61"/>
      <c r="BQ74" s="61"/>
      <c r="BR74" s="61"/>
      <c r="BS74" s="61"/>
      <c r="BT74" s="61"/>
      <c r="BU74" s="61"/>
      <c r="BV74" s="61"/>
      <c r="BW74" s="61"/>
      <c r="BX74" s="61"/>
      <c r="BY74" s="61"/>
      <c r="BZ74" s="62"/>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0"/>
      <c r="BM75" s="61"/>
      <c r="BN75" s="61"/>
      <c r="BO75" s="61"/>
      <c r="BP75" s="61"/>
      <c r="BQ75" s="61"/>
      <c r="BR75" s="61"/>
      <c r="BS75" s="61"/>
      <c r="BT75" s="61"/>
      <c r="BU75" s="61"/>
      <c r="BV75" s="61"/>
      <c r="BW75" s="61"/>
      <c r="BX75" s="61"/>
      <c r="BY75" s="61"/>
      <c r="BZ75" s="62"/>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0"/>
      <c r="BM76" s="61"/>
      <c r="BN76" s="61"/>
      <c r="BO76" s="61"/>
      <c r="BP76" s="61"/>
      <c r="BQ76" s="61"/>
      <c r="BR76" s="61"/>
      <c r="BS76" s="61"/>
      <c r="BT76" s="61"/>
      <c r="BU76" s="61"/>
      <c r="BV76" s="61"/>
      <c r="BW76" s="61"/>
      <c r="BX76" s="61"/>
      <c r="BY76" s="61"/>
      <c r="BZ76" s="62"/>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0"/>
      <c r="BM77" s="61"/>
      <c r="BN77" s="61"/>
      <c r="BO77" s="61"/>
      <c r="BP77" s="61"/>
      <c r="BQ77" s="61"/>
      <c r="BR77" s="61"/>
      <c r="BS77" s="61"/>
      <c r="BT77" s="61"/>
      <c r="BU77" s="61"/>
      <c r="BV77" s="61"/>
      <c r="BW77" s="61"/>
      <c r="BX77" s="61"/>
      <c r="BY77" s="61"/>
      <c r="BZ77" s="62"/>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0"/>
      <c r="BM78" s="61"/>
      <c r="BN78" s="61"/>
      <c r="BO78" s="61"/>
      <c r="BP78" s="61"/>
      <c r="BQ78" s="61"/>
      <c r="BR78" s="61"/>
      <c r="BS78" s="61"/>
      <c r="BT78" s="61"/>
      <c r="BU78" s="61"/>
      <c r="BV78" s="61"/>
      <c r="BW78" s="61"/>
      <c r="BX78" s="61"/>
      <c r="BY78" s="61"/>
      <c r="BZ78" s="62"/>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0"/>
      <c r="BM79" s="61"/>
      <c r="BN79" s="61"/>
      <c r="BO79" s="61"/>
      <c r="BP79" s="61"/>
      <c r="BQ79" s="61"/>
      <c r="BR79" s="61"/>
      <c r="BS79" s="61"/>
      <c r="BT79" s="61"/>
      <c r="BU79" s="61"/>
      <c r="BV79" s="61"/>
      <c r="BW79" s="61"/>
      <c r="BX79" s="61"/>
      <c r="BY79" s="61"/>
      <c r="BZ79" s="62"/>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0"/>
      <c r="BM80" s="61"/>
      <c r="BN80" s="61"/>
      <c r="BO80" s="61"/>
      <c r="BP80" s="61"/>
      <c r="BQ80" s="61"/>
      <c r="BR80" s="61"/>
      <c r="BS80" s="61"/>
      <c r="BT80" s="61"/>
      <c r="BU80" s="61"/>
      <c r="BV80" s="61"/>
      <c r="BW80" s="61"/>
      <c r="BX80" s="61"/>
      <c r="BY80" s="61"/>
      <c r="BZ80" s="62"/>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0"/>
      <c r="BM81" s="61"/>
      <c r="BN81" s="61"/>
      <c r="BO81" s="61"/>
      <c r="BP81" s="61"/>
      <c r="BQ81" s="61"/>
      <c r="BR81" s="61"/>
      <c r="BS81" s="61"/>
      <c r="BT81" s="61"/>
      <c r="BU81" s="61"/>
      <c r="BV81" s="61"/>
      <c r="BW81" s="61"/>
      <c r="BX81" s="61"/>
      <c r="BY81" s="61"/>
      <c r="BZ81" s="62"/>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3"/>
      <c r="BM82" s="64"/>
      <c r="BN82" s="64"/>
      <c r="BO82" s="64"/>
      <c r="BP82" s="64"/>
      <c r="BQ82" s="64"/>
      <c r="BR82" s="64"/>
      <c r="BS82" s="64"/>
      <c r="BT82" s="64"/>
      <c r="BU82" s="64"/>
      <c r="BV82" s="64"/>
      <c r="BW82" s="64"/>
      <c r="BX82" s="64"/>
      <c r="BY82" s="64"/>
      <c r="BZ82" s="65"/>
    </row>
    <row r="83" spans="1:78" x14ac:dyDescent="0.15">
      <c r="C83" s="70" t="s">
        <v>30</v>
      </c>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【105.07】</v>
      </c>
      <c r="F85" s="12" t="str">
        <f>データ!AT6</f>
        <v>【63.54】</v>
      </c>
      <c r="G85" s="12" t="str">
        <f>データ!BE6</f>
        <v>【50.90】</v>
      </c>
      <c r="H85" s="12" t="str">
        <f>データ!BP6</f>
        <v>【1,099.15】</v>
      </c>
      <c r="I85" s="12" t="str">
        <f>データ!CA6</f>
        <v>【72.92】</v>
      </c>
      <c r="J85" s="12" t="str">
        <f>データ!CL6</f>
        <v>【225.78】</v>
      </c>
      <c r="K85" s="12" t="str">
        <f>データ!CW6</f>
        <v>【43.17】</v>
      </c>
      <c r="L85" s="12" t="str">
        <f>データ!DH6</f>
        <v>【86.31】</v>
      </c>
      <c r="M85" s="12" t="str">
        <f>データ!DS6</f>
        <v>【30.82】</v>
      </c>
      <c r="N85" s="12" t="str">
        <f>データ!ED6</f>
        <v>【0.06】</v>
      </c>
      <c r="O85" s="12" t="str">
        <f>データ!EO6</f>
        <v>【0.15】</v>
      </c>
    </row>
  </sheetData>
  <sheetProtection algorithmName="SHA-512" hashValue="P0RYuZDPnu52EHFo5qoyHELwADKWf51XWt9m02hdGTQqmhdK29Q4tBb911pPSnrSqdfvKRS01VG9+QS9akvnnQ==" saltValue="3ZxJqrQsAqHRFvcNbljo9g=="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15">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2024</v>
      </c>
      <c r="C6" s="19">
        <f t="shared" ref="C6:X6" si="3">C7</f>
        <v>85219</v>
      </c>
      <c r="D6" s="19">
        <f t="shared" si="3"/>
        <v>46</v>
      </c>
      <c r="E6" s="19">
        <f t="shared" si="3"/>
        <v>17</v>
      </c>
      <c r="F6" s="19">
        <f t="shared" si="3"/>
        <v>4</v>
      </c>
      <c r="G6" s="19">
        <f t="shared" si="3"/>
        <v>0</v>
      </c>
      <c r="H6" s="19" t="str">
        <f t="shared" si="3"/>
        <v>茨城県　八千代町</v>
      </c>
      <c r="I6" s="19" t="str">
        <f t="shared" si="3"/>
        <v>法適用</v>
      </c>
      <c r="J6" s="19" t="str">
        <f t="shared" si="3"/>
        <v>下水道事業</v>
      </c>
      <c r="K6" s="19" t="str">
        <f t="shared" si="3"/>
        <v>特定環境保全公共下水道</v>
      </c>
      <c r="L6" s="19" t="str">
        <f t="shared" si="3"/>
        <v>D2</v>
      </c>
      <c r="M6" s="19" t="str">
        <f t="shared" si="3"/>
        <v>非設置</v>
      </c>
      <c r="N6" s="20" t="str">
        <f t="shared" si="3"/>
        <v>-</v>
      </c>
      <c r="O6" s="20">
        <f t="shared" si="3"/>
        <v>58.11</v>
      </c>
      <c r="P6" s="20">
        <f t="shared" si="3"/>
        <v>8.7100000000000009</v>
      </c>
      <c r="Q6" s="20">
        <f t="shared" si="3"/>
        <v>109.63</v>
      </c>
      <c r="R6" s="20">
        <f t="shared" si="3"/>
        <v>3190</v>
      </c>
      <c r="S6" s="20">
        <f t="shared" si="3"/>
        <v>21082</v>
      </c>
      <c r="T6" s="20">
        <f t="shared" si="3"/>
        <v>58.99</v>
      </c>
      <c r="U6" s="20">
        <f t="shared" si="3"/>
        <v>357.38</v>
      </c>
      <c r="V6" s="20">
        <f t="shared" si="3"/>
        <v>1830</v>
      </c>
      <c r="W6" s="20">
        <f t="shared" si="3"/>
        <v>0.88</v>
      </c>
      <c r="X6" s="20">
        <f t="shared" si="3"/>
        <v>2079.5500000000002</v>
      </c>
      <c r="Y6" s="21" t="str">
        <f>IF(Y7="",NA(),Y7)</f>
        <v>-</v>
      </c>
      <c r="Z6" s="21" t="str">
        <f t="shared" ref="Z6:AH6" si="4">IF(Z7="",NA(),Z7)</f>
        <v>-</v>
      </c>
      <c r="AA6" s="21" t="str">
        <f t="shared" si="4"/>
        <v>-</v>
      </c>
      <c r="AB6" s="21" t="str">
        <f t="shared" si="4"/>
        <v>-</v>
      </c>
      <c r="AC6" s="21">
        <f t="shared" si="4"/>
        <v>104.49</v>
      </c>
      <c r="AD6" s="21" t="str">
        <f t="shared" si="4"/>
        <v>-</v>
      </c>
      <c r="AE6" s="21" t="str">
        <f t="shared" si="4"/>
        <v>-</v>
      </c>
      <c r="AF6" s="21" t="str">
        <f t="shared" si="4"/>
        <v>-</v>
      </c>
      <c r="AG6" s="21" t="str">
        <f t="shared" si="4"/>
        <v>-</v>
      </c>
      <c r="AH6" s="21">
        <f t="shared" si="4"/>
        <v>106.38</v>
      </c>
      <c r="AI6" s="20" t="str">
        <f>IF(AI7="","",IF(AI7="-","【-】","【"&amp;SUBSTITUTE(TEXT(AI7,"#,##0.00"),"-","△")&amp;"】"))</f>
        <v>【105.07】</v>
      </c>
      <c r="AJ6" s="21" t="str">
        <f>IF(AJ7="",NA(),AJ7)</f>
        <v>-</v>
      </c>
      <c r="AK6" s="21" t="str">
        <f t="shared" ref="AK6:AS6" si="5">IF(AK7="",NA(),AK7)</f>
        <v>-</v>
      </c>
      <c r="AL6" s="21" t="str">
        <f t="shared" si="5"/>
        <v>-</v>
      </c>
      <c r="AM6" s="21" t="str">
        <f t="shared" si="5"/>
        <v>-</v>
      </c>
      <c r="AN6" s="20">
        <f t="shared" si="5"/>
        <v>0</v>
      </c>
      <c r="AO6" s="21" t="str">
        <f t="shared" si="5"/>
        <v>-</v>
      </c>
      <c r="AP6" s="21" t="str">
        <f t="shared" si="5"/>
        <v>-</v>
      </c>
      <c r="AQ6" s="21" t="str">
        <f t="shared" si="5"/>
        <v>-</v>
      </c>
      <c r="AR6" s="21" t="str">
        <f t="shared" si="5"/>
        <v>-</v>
      </c>
      <c r="AS6" s="21">
        <f t="shared" si="5"/>
        <v>70.63</v>
      </c>
      <c r="AT6" s="20" t="str">
        <f>IF(AT7="","",IF(AT7="-","【-】","【"&amp;SUBSTITUTE(TEXT(AT7,"#,##0.00"),"-","△")&amp;"】"))</f>
        <v>【63.54】</v>
      </c>
      <c r="AU6" s="21" t="str">
        <f>IF(AU7="",NA(),AU7)</f>
        <v>-</v>
      </c>
      <c r="AV6" s="21" t="str">
        <f t="shared" ref="AV6:BD6" si="6">IF(AV7="",NA(),AV7)</f>
        <v>-</v>
      </c>
      <c r="AW6" s="21" t="str">
        <f t="shared" si="6"/>
        <v>-</v>
      </c>
      <c r="AX6" s="21" t="str">
        <f t="shared" si="6"/>
        <v>-</v>
      </c>
      <c r="AY6" s="21">
        <f t="shared" si="6"/>
        <v>57.71</v>
      </c>
      <c r="AZ6" s="21" t="str">
        <f t="shared" si="6"/>
        <v>-</v>
      </c>
      <c r="BA6" s="21" t="str">
        <f t="shared" si="6"/>
        <v>-</v>
      </c>
      <c r="BB6" s="21" t="str">
        <f t="shared" si="6"/>
        <v>-</v>
      </c>
      <c r="BC6" s="21" t="str">
        <f t="shared" si="6"/>
        <v>-</v>
      </c>
      <c r="BD6" s="21">
        <f t="shared" si="6"/>
        <v>53.28</v>
      </c>
      <c r="BE6" s="20" t="str">
        <f>IF(BE7="","",IF(BE7="-","【-】","【"&amp;SUBSTITUTE(TEXT(BE7,"#,##0.00"),"-","△")&amp;"】"))</f>
        <v>【50.90】</v>
      </c>
      <c r="BF6" s="21" t="str">
        <f>IF(BF7="",NA(),BF7)</f>
        <v>-</v>
      </c>
      <c r="BG6" s="21" t="str">
        <f t="shared" ref="BG6:BO6" si="7">IF(BG7="",NA(),BG7)</f>
        <v>-</v>
      </c>
      <c r="BH6" s="21" t="str">
        <f t="shared" si="7"/>
        <v>-</v>
      </c>
      <c r="BI6" s="21" t="str">
        <f t="shared" si="7"/>
        <v>-</v>
      </c>
      <c r="BJ6" s="20">
        <f t="shared" si="7"/>
        <v>0</v>
      </c>
      <c r="BK6" s="21" t="str">
        <f t="shared" si="7"/>
        <v>-</v>
      </c>
      <c r="BL6" s="21" t="str">
        <f t="shared" si="7"/>
        <v>-</v>
      </c>
      <c r="BM6" s="21" t="str">
        <f t="shared" si="7"/>
        <v>-</v>
      </c>
      <c r="BN6" s="21" t="str">
        <f t="shared" si="7"/>
        <v>-</v>
      </c>
      <c r="BO6" s="21">
        <f t="shared" si="7"/>
        <v>1142.44</v>
      </c>
      <c r="BP6" s="20" t="str">
        <f>IF(BP7="","",IF(BP7="-","【-】","【"&amp;SUBSTITUTE(TEXT(BP7,"#,##0.00"),"-","△")&amp;"】"))</f>
        <v>【1,099.15】</v>
      </c>
      <c r="BQ6" s="21" t="str">
        <f>IF(BQ7="",NA(),BQ7)</f>
        <v>-</v>
      </c>
      <c r="BR6" s="21" t="str">
        <f t="shared" ref="BR6:BZ6" si="8">IF(BR7="",NA(),BR7)</f>
        <v>-</v>
      </c>
      <c r="BS6" s="21" t="str">
        <f t="shared" si="8"/>
        <v>-</v>
      </c>
      <c r="BT6" s="21" t="str">
        <f t="shared" si="8"/>
        <v>-</v>
      </c>
      <c r="BU6" s="21">
        <f t="shared" si="8"/>
        <v>20.74</v>
      </c>
      <c r="BV6" s="21" t="str">
        <f t="shared" si="8"/>
        <v>-</v>
      </c>
      <c r="BW6" s="21" t="str">
        <f t="shared" si="8"/>
        <v>-</v>
      </c>
      <c r="BX6" s="21" t="str">
        <f t="shared" si="8"/>
        <v>-</v>
      </c>
      <c r="BY6" s="21" t="str">
        <f t="shared" si="8"/>
        <v>-</v>
      </c>
      <c r="BZ6" s="21">
        <f t="shared" si="8"/>
        <v>66.63</v>
      </c>
      <c r="CA6" s="20" t="str">
        <f>IF(CA7="","",IF(CA7="-","【-】","【"&amp;SUBSTITUTE(TEXT(CA7,"#,##0.00"),"-","△")&amp;"】"))</f>
        <v>【72.92】</v>
      </c>
      <c r="CB6" s="21" t="str">
        <f>IF(CB7="",NA(),CB7)</f>
        <v>-</v>
      </c>
      <c r="CC6" s="21" t="str">
        <f t="shared" ref="CC6:CK6" si="9">IF(CC7="",NA(),CC7)</f>
        <v>-</v>
      </c>
      <c r="CD6" s="21" t="str">
        <f t="shared" si="9"/>
        <v>-</v>
      </c>
      <c r="CE6" s="21" t="str">
        <f t="shared" si="9"/>
        <v>-</v>
      </c>
      <c r="CF6" s="21">
        <f t="shared" si="9"/>
        <v>733.37</v>
      </c>
      <c r="CG6" s="21" t="str">
        <f t="shared" si="9"/>
        <v>-</v>
      </c>
      <c r="CH6" s="21" t="str">
        <f t="shared" si="9"/>
        <v>-</v>
      </c>
      <c r="CI6" s="21" t="str">
        <f t="shared" si="9"/>
        <v>-</v>
      </c>
      <c r="CJ6" s="21" t="str">
        <f t="shared" si="9"/>
        <v>-</v>
      </c>
      <c r="CK6" s="21">
        <f t="shared" si="9"/>
        <v>252.17</v>
      </c>
      <c r="CL6" s="20" t="str">
        <f>IF(CL7="","",IF(CL7="-","【-】","【"&amp;SUBSTITUTE(TEXT(CL7,"#,##0.00"),"-","△")&amp;"】"))</f>
        <v>【225.78】</v>
      </c>
      <c r="CM6" s="21" t="str">
        <f>IF(CM7="",NA(),CM7)</f>
        <v>-</v>
      </c>
      <c r="CN6" s="21" t="str">
        <f t="shared" ref="CN6:CV6" si="10">IF(CN7="",NA(),CN7)</f>
        <v>-</v>
      </c>
      <c r="CO6" s="21" t="str">
        <f t="shared" si="10"/>
        <v>-</v>
      </c>
      <c r="CP6" s="21" t="str">
        <f t="shared" si="10"/>
        <v>-</v>
      </c>
      <c r="CQ6" s="21" t="str">
        <f t="shared" si="10"/>
        <v>-</v>
      </c>
      <c r="CR6" s="21" t="str">
        <f t="shared" si="10"/>
        <v>-</v>
      </c>
      <c r="CS6" s="21" t="str">
        <f t="shared" si="10"/>
        <v>-</v>
      </c>
      <c r="CT6" s="21" t="str">
        <f t="shared" si="10"/>
        <v>-</v>
      </c>
      <c r="CU6" s="21" t="str">
        <f t="shared" si="10"/>
        <v>-</v>
      </c>
      <c r="CV6" s="21">
        <f t="shared" si="10"/>
        <v>42.15</v>
      </c>
      <c r="CW6" s="20" t="str">
        <f>IF(CW7="","",IF(CW7="-","【-】","【"&amp;SUBSTITUTE(TEXT(CW7,"#,##0.00"),"-","△")&amp;"】"))</f>
        <v>【43.17】</v>
      </c>
      <c r="CX6" s="21" t="str">
        <f>IF(CX7="",NA(),CX7)</f>
        <v>-</v>
      </c>
      <c r="CY6" s="21" t="str">
        <f t="shared" ref="CY6:DG6" si="11">IF(CY7="",NA(),CY7)</f>
        <v>-</v>
      </c>
      <c r="CZ6" s="21" t="str">
        <f t="shared" si="11"/>
        <v>-</v>
      </c>
      <c r="DA6" s="21" t="str">
        <f t="shared" si="11"/>
        <v>-</v>
      </c>
      <c r="DB6" s="21">
        <f t="shared" si="11"/>
        <v>46.72</v>
      </c>
      <c r="DC6" s="21" t="str">
        <f t="shared" si="11"/>
        <v>-</v>
      </c>
      <c r="DD6" s="21" t="str">
        <f t="shared" si="11"/>
        <v>-</v>
      </c>
      <c r="DE6" s="21" t="str">
        <f t="shared" si="11"/>
        <v>-</v>
      </c>
      <c r="DF6" s="21" t="str">
        <f t="shared" si="11"/>
        <v>-</v>
      </c>
      <c r="DG6" s="21">
        <f t="shared" si="11"/>
        <v>84.21</v>
      </c>
      <c r="DH6" s="20" t="str">
        <f>IF(DH7="","",IF(DH7="-","【-】","【"&amp;SUBSTITUTE(TEXT(DH7,"#,##0.00"),"-","△")&amp;"】"))</f>
        <v>【86.31】</v>
      </c>
      <c r="DI6" s="21" t="str">
        <f>IF(DI7="",NA(),DI7)</f>
        <v>-</v>
      </c>
      <c r="DJ6" s="21" t="str">
        <f t="shared" ref="DJ6:DR6" si="12">IF(DJ7="",NA(),DJ7)</f>
        <v>-</v>
      </c>
      <c r="DK6" s="21" t="str">
        <f t="shared" si="12"/>
        <v>-</v>
      </c>
      <c r="DL6" s="21" t="str">
        <f t="shared" si="12"/>
        <v>-</v>
      </c>
      <c r="DM6" s="21">
        <f t="shared" si="12"/>
        <v>29.87</v>
      </c>
      <c r="DN6" s="21" t="str">
        <f t="shared" si="12"/>
        <v>-</v>
      </c>
      <c r="DO6" s="21" t="str">
        <f t="shared" si="12"/>
        <v>-</v>
      </c>
      <c r="DP6" s="21" t="str">
        <f t="shared" si="12"/>
        <v>-</v>
      </c>
      <c r="DQ6" s="21" t="str">
        <f t="shared" si="12"/>
        <v>-</v>
      </c>
      <c r="DR6" s="21">
        <f t="shared" si="12"/>
        <v>27.46</v>
      </c>
      <c r="DS6" s="20" t="str">
        <f>IF(DS7="","",IF(DS7="-","【-】","【"&amp;SUBSTITUTE(TEXT(DS7,"#,##0.00"),"-","△")&amp;"】"))</f>
        <v>【30.82】</v>
      </c>
      <c r="DT6" s="21" t="str">
        <f>IF(DT7="",NA(),DT7)</f>
        <v>-</v>
      </c>
      <c r="DU6" s="21" t="str">
        <f t="shared" ref="DU6:EC6" si="13">IF(DU7="",NA(),DU7)</f>
        <v>-</v>
      </c>
      <c r="DV6" s="21" t="str">
        <f t="shared" si="13"/>
        <v>-</v>
      </c>
      <c r="DW6" s="21" t="str">
        <f t="shared" si="13"/>
        <v>-</v>
      </c>
      <c r="DX6" s="20">
        <f t="shared" si="13"/>
        <v>0</v>
      </c>
      <c r="DY6" s="21" t="str">
        <f t="shared" si="13"/>
        <v>-</v>
      </c>
      <c r="DZ6" s="21" t="str">
        <f t="shared" si="13"/>
        <v>-</v>
      </c>
      <c r="EA6" s="21" t="str">
        <f t="shared" si="13"/>
        <v>-</v>
      </c>
      <c r="EB6" s="21" t="str">
        <f t="shared" si="13"/>
        <v>-</v>
      </c>
      <c r="EC6" s="21">
        <f t="shared" si="13"/>
        <v>0.02</v>
      </c>
      <c r="ED6" s="20" t="str">
        <f>IF(ED7="","",IF(ED7="-","【-】","【"&amp;SUBSTITUTE(TEXT(ED7,"#,##0.00"),"-","△")&amp;"】"))</f>
        <v>【0.06】</v>
      </c>
      <c r="EE6" s="21" t="str">
        <f>IF(EE7="",NA(),EE7)</f>
        <v>-</v>
      </c>
      <c r="EF6" s="21" t="str">
        <f t="shared" ref="EF6:EN6" si="14">IF(EF7="",NA(),EF7)</f>
        <v>-</v>
      </c>
      <c r="EG6" s="21" t="str">
        <f t="shared" si="14"/>
        <v>-</v>
      </c>
      <c r="EH6" s="21" t="str">
        <f t="shared" si="14"/>
        <v>-</v>
      </c>
      <c r="EI6" s="20">
        <f t="shared" si="14"/>
        <v>0</v>
      </c>
      <c r="EJ6" s="21" t="str">
        <f t="shared" si="14"/>
        <v>-</v>
      </c>
      <c r="EK6" s="21" t="str">
        <f t="shared" si="14"/>
        <v>-</v>
      </c>
      <c r="EL6" s="21" t="str">
        <f t="shared" si="14"/>
        <v>-</v>
      </c>
      <c r="EM6" s="21" t="str">
        <f t="shared" si="14"/>
        <v>-</v>
      </c>
      <c r="EN6" s="21">
        <f t="shared" si="14"/>
        <v>0.05</v>
      </c>
      <c r="EO6" s="20" t="str">
        <f>IF(EO7="","",IF(EO7="-","【-】","【"&amp;SUBSTITUTE(TEXT(EO7,"#,##0.00"),"-","△")&amp;"】"))</f>
        <v>【0.15】</v>
      </c>
    </row>
    <row r="7" spans="1:148" s="22" customFormat="1" x14ac:dyDescent="0.15">
      <c r="A7" s="14"/>
      <c r="B7" s="23">
        <v>2024</v>
      </c>
      <c r="C7" s="23">
        <v>85219</v>
      </c>
      <c r="D7" s="23">
        <v>46</v>
      </c>
      <c r="E7" s="23">
        <v>17</v>
      </c>
      <c r="F7" s="23">
        <v>4</v>
      </c>
      <c r="G7" s="23">
        <v>0</v>
      </c>
      <c r="H7" s="23" t="s">
        <v>96</v>
      </c>
      <c r="I7" s="23" t="s">
        <v>97</v>
      </c>
      <c r="J7" s="23" t="s">
        <v>98</v>
      </c>
      <c r="K7" s="23" t="s">
        <v>99</v>
      </c>
      <c r="L7" s="23" t="s">
        <v>100</v>
      </c>
      <c r="M7" s="23" t="s">
        <v>101</v>
      </c>
      <c r="N7" s="24" t="s">
        <v>102</v>
      </c>
      <c r="O7" s="24">
        <v>58.11</v>
      </c>
      <c r="P7" s="24">
        <v>8.7100000000000009</v>
      </c>
      <c r="Q7" s="24">
        <v>109.63</v>
      </c>
      <c r="R7" s="24">
        <v>3190</v>
      </c>
      <c r="S7" s="24">
        <v>21082</v>
      </c>
      <c r="T7" s="24">
        <v>58.99</v>
      </c>
      <c r="U7" s="24">
        <v>357.38</v>
      </c>
      <c r="V7" s="24">
        <v>1830</v>
      </c>
      <c r="W7" s="24">
        <v>0.88</v>
      </c>
      <c r="X7" s="24">
        <v>2079.5500000000002</v>
      </c>
      <c r="Y7" s="24" t="s">
        <v>102</v>
      </c>
      <c r="Z7" s="24" t="s">
        <v>102</v>
      </c>
      <c r="AA7" s="24" t="s">
        <v>102</v>
      </c>
      <c r="AB7" s="24" t="s">
        <v>102</v>
      </c>
      <c r="AC7" s="24">
        <v>104.49</v>
      </c>
      <c r="AD7" s="24" t="s">
        <v>102</v>
      </c>
      <c r="AE7" s="24" t="s">
        <v>102</v>
      </c>
      <c r="AF7" s="24" t="s">
        <v>102</v>
      </c>
      <c r="AG7" s="24" t="s">
        <v>102</v>
      </c>
      <c r="AH7" s="24">
        <v>106.38</v>
      </c>
      <c r="AI7" s="24">
        <v>105.07</v>
      </c>
      <c r="AJ7" s="24" t="s">
        <v>102</v>
      </c>
      <c r="AK7" s="24" t="s">
        <v>102</v>
      </c>
      <c r="AL7" s="24" t="s">
        <v>102</v>
      </c>
      <c r="AM7" s="24" t="s">
        <v>102</v>
      </c>
      <c r="AN7" s="24">
        <v>0</v>
      </c>
      <c r="AO7" s="24" t="s">
        <v>102</v>
      </c>
      <c r="AP7" s="24" t="s">
        <v>102</v>
      </c>
      <c r="AQ7" s="24" t="s">
        <v>102</v>
      </c>
      <c r="AR7" s="24" t="s">
        <v>102</v>
      </c>
      <c r="AS7" s="24">
        <v>70.63</v>
      </c>
      <c r="AT7" s="24">
        <v>63.54</v>
      </c>
      <c r="AU7" s="24" t="s">
        <v>102</v>
      </c>
      <c r="AV7" s="24" t="s">
        <v>102</v>
      </c>
      <c r="AW7" s="24" t="s">
        <v>102</v>
      </c>
      <c r="AX7" s="24" t="s">
        <v>102</v>
      </c>
      <c r="AY7" s="24">
        <v>57.71</v>
      </c>
      <c r="AZ7" s="24" t="s">
        <v>102</v>
      </c>
      <c r="BA7" s="24" t="s">
        <v>102</v>
      </c>
      <c r="BB7" s="24" t="s">
        <v>102</v>
      </c>
      <c r="BC7" s="24" t="s">
        <v>102</v>
      </c>
      <c r="BD7" s="24">
        <v>53.28</v>
      </c>
      <c r="BE7" s="24">
        <v>50.9</v>
      </c>
      <c r="BF7" s="24" t="s">
        <v>102</v>
      </c>
      <c r="BG7" s="24" t="s">
        <v>102</v>
      </c>
      <c r="BH7" s="24" t="s">
        <v>102</v>
      </c>
      <c r="BI7" s="24" t="s">
        <v>102</v>
      </c>
      <c r="BJ7" s="24">
        <v>0</v>
      </c>
      <c r="BK7" s="24" t="s">
        <v>102</v>
      </c>
      <c r="BL7" s="24" t="s">
        <v>102</v>
      </c>
      <c r="BM7" s="24" t="s">
        <v>102</v>
      </c>
      <c r="BN7" s="24" t="s">
        <v>102</v>
      </c>
      <c r="BO7" s="24">
        <v>1142.44</v>
      </c>
      <c r="BP7" s="24">
        <v>1099.1500000000001</v>
      </c>
      <c r="BQ7" s="24" t="s">
        <v>102</v>
      </c>
      <c r="BR7" s="24" t="s">
        <v>102</v>
      </c>
      <c r="BS7" s="24" t="s">
        <v>102</v>
      </c>
      <c r="BT7" s="24" t="s">
        <v>102</v>
      </c>
      <c r="BU7" s="24">
        <v>20.74</v>
      </c>
      <c r="BV7" s="24" t="s">
        <v>102</v>
      </c>
      <c r="BW7" s="24" t="s">
        <v>102</v>
      </c>
      <c r="BX7" s="24" t="s">
        <v>102</v>
      </c>
      <c r="BY7" s="24" t="s">
        <v>102</v>
      </c>
      <c r="BZ7" s="24">
        <v>66.63</v>
      </c>
      <c r="CA7" s="24">
        <v>72.92</v>
      </c>
      <c r="CB7" s="24" t="s">
        <v>102</v>
      </c>
      <c r="CC7" s="24" t="s">
        <v>102</v>
      </c>
      <c r="CD7" s="24" t="s">
        <v>102</v>
      </c>
      <c r="CE7" s="24" t="s">
        <v>102</v>
      </c>
      <c r="CF7" s="24">
        <v>733.37</v>
      </c>
      <c r="CG7" s="24" t="s">
        <v>102</v>
      </c>
      <c r="CH7" s="24" t="s">
        <v>102</v>
      </c>
      <c r="CI7" s="24" t="s">
        <v>102</v>
      </c>
      <c r="CJ7" s="24" t="s">
        <v>102</v>
      </c>
      <c r="CK7" s="24">
        <v>252.17</v>
      </c>
      <c r="CL7" s="24">
        <v>225.78</v>
      </c>
      <c r="CM7" s="24" t="s">
        <v>102</v>
      </c>
      <c r="CN7" s="24" t="s">
        <v>102</v>
      </c>
      <c r="CO7" s="24" t="s">
        <v>102</v>
      </c>
      <c r="CP7" s="24" t="s">
        <v>102</v>
      </c>
      <c r="CQ7" s="24" t="s">
        <v>102</v>
      </c>
      <c r="CR7" s="24" t="s">
        <v>102</v>
      </c>
      <c r="CS7" s="24" t="s">
        <v>102</v>
      </c>
      <c r="CT7" s="24" t="s">
        <v>102</v>
      </c>
      <c r="CU7" s="24" t="s">
        <v>102</v>
      </c>
      <c r="CV7" s="24">
        <v>42.15</v>
      </c>
      <c r="CW7" s="24">
        <v>43.17</v>
      </c>
      <c r="CX7" s="24" t="s">
        <v>102</v>
      </c>
      <c r="CY7" s="24" t="s">
        <v>102</v>
      </c>
      <c r="CZ7" s="24" t="s">
        <v>102</v>
      </c>
      <c r="DA7" s="24" t="s">
        <v>102</v>
      </c>
      <c r="DB7" s="24">
        <v>46.72</v>
      </c>
      <c r="DC7" s="24" t="s">
        <v>102</v>
      </c>
      <c r="DD7" s="24" t="s">
        <v>102</v>
      </c>
      <c r="DE7" s="24" t="s">
        <v>102</v>
      </c>
      <c r="DF7" s="24" t="s">
        <v>102</v>
      </c>
      <c r="DG7" s="24">
        <v>84.21</v>
      </c>
      <c r="DH7" s="24">
        <v>86.31</v>
      </c>
      <c r="DI7" s="24" t="s">
        <v>102</v>
      </c>
      <c r="DJ7" s="24" t="s">
        <v>102</v>
      </c>
      <c r="DK7" s="24" t="s">
        <v>102</v>
      </c>
      <c r="DL7" s="24" t="s">
        <v>102</v>
      </c>
      <c r="DM7" s="24">
        <v>29.87</v>
      </c>
      <c r="DN7" s="24" t="s">
        <v>102</v>
      </c>
      <c r="DO7" s="24" t="s">
        <v>102</v>
      </c>
      <c r="DP7" s="24" t="s">
        <v>102</v>
      </c>
      <c r="DQ7" s="24" t="s">
        <v>102</v>
      </c>
      <c r="DR7" s="24">
        <v>27.46</v>
      </c>
      <c r="DS7" s="24">
        <v>30.82</v>
      </c>
      <c r="DT7" s="24" t="s">
        <v>102</v>
      </c>
      <c r="DU7" s="24" t="s">
        <v>102</v>
      </c>
      <c r="DV7" s="24" t="s">
        <v>102</v>
      </c>
      <c r="DW7" s="24" t="s">
        <v>102</v>
      </c>
      <c r="DX7" s="24">
        <v>0</v>
      </c>
      <c r="DY7" s="24" t="s">
        <v>102</v>
      </c>
      <c r="DZ7" s="24" t="s">
        <v>102</v>
      </c>
      <c r="EA7" s="24" t="s">
        <v>102</v>
      </c>
      <c r="EB7" s="24" t="s">
        <v>102</v>
      </c>
      <c r="EC7" s="24">
        <v>0.02</v>
      </c>
      <c r="ED7" s="24">
        <v>0.06</v>
      </c>
      <c r="EE7" s="24" t="s">
        <v>102</v>
      </c>
      <c r="EF7" s="24" t="s">
        <v>102</v>
      </c>
      <c r="EG7" s="24" t="s">
        <v>102</v>
      </c>
      <c r="EH7" s="24" t="s">
        <v>102</v>
      </c>
      <c r="EI7" s="24">
        <v>0</v>
      </c>
      <c r="EJ7" s="24" t="s">
        <v>102</v>
      </c>
      <c r="EK7" s="24" t="s">
        <v>102</v>
      </c>
      <c r="EL7" s="24" t="s">
        <v>102</v>
      </c>
      <c r="EM7" s="24" t="s">
        <v>102</v>
      </c>
      <c r="EN7" s="24">
        <v>0.05</v>
      </c>
      <c r="EO7" s="24">
        <v>0.15</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15">
      <c r="B11">
        <v>22</v>
      </c>
      <c r="C11">
        <v>21</v>
      </c>
      <c r="D11">
        <v>20</v>
      </c>
      <c r="E11">
        <v>19</v>
      </c>
      <c r="F11">
        <v>18</v>
      </c>
      <c r="G11" t="s">
        <v>108</v>
      </c>
    </row>
    <row r="12" spans="1:148" x14ac:dyDescent="0.15">
      <c r="B12">
        <v>1</v>
      </c>
      <c r="C12">
        <v>1</v>
      </c>
      <c r="D12">
        <v>2</v>
      </c>
      <c r="E12">
        <v>3</v>
      </c>
      <c r="F12">
        <v>4</v>
      </c>
      <c r="G12" t="s">
        <v>109</v>
      </c>
    </row>
    <row r="13" spans="1:148" x14ac:dyDescent="0.15">
      <c r="B13" t="s">
        <v>110</v>
      </c>
      <c r="C13" t="s">
        <v>111</v>
      </c>
      <c r="D13" t="s">
        <v>111</v>
      </c>
      <c r="E13" t="s">
        <v>111</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瓜生 一輝</cp:lastModifiedBy>
  <cp:lastPrinted>2026-01-26T23:37:05Z</cp:lastPrinted>
  <dcterms:created xsi:type="dcterms:W3CDTF">2025-12-23T06:09:46Z</dcterms:created>
  <dcterms:modified xsi:type="dcterms:W3CDTF">2026-01-27T04:16:01Z</dcterms:modified>
  <cp:category/>
</cp:coreProperties>
</file>